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12_ncr:500000_{5200B3BC-B4B7-44B1-89D0-897D7E1C132B}" xr6:coauthVersionLast="31" xr6:coauthVersionMax="31" xr10:uidLastSave="{00000000-0000-0000-0000-000000000000}"/>
  <workbookProtection workbookPassword="C787" lockStructure="1"/>
  <bookViews>
    <workbookView xWindow="7740" yWindow="30" windowWidth="15480" windowHeight="12255" xr2:uid="{00000000-000D-0000-FFFF-FFFF00000000}"/>
  </bookViews>
  <sheets>
    <sheet name="Rekapitulace PJ2.4" sheetId="13" r:id="rId1"/>
    <sheet name="VzorPolozky" sheetId="10" state="hidden" r:id="rId2"/>
    <sheet name="PJ2.4_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enaStavby">#REF!</definedName>
    <definedName name="cisloobjektu" localSheetId="0">'[1]Krycí list'!$A$5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enaStavby">#REF!</definedName>
    <definedName name="MistoStavby" localSheetId="0">#REF!</definedName>
    <definedName name="MistoStavby">#REF!</definedName>
    <definedName name="nazevobjektu" localSheetId="0">'[1]Krycí list'!$C$5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'PJ2.4_Pol'!$1:$7</definedName>
    <definedName name="oadresa">#REF!</definedName>
    <definedName name="padresa" localSheetId="0">#REF!</definedName>
    <definedName name="padresa">#REF!</definedName>
    <definedName name="pdic">#REF!</definedName>
    <definedName name="pico">#REF!</definedName>
    <definedName name="pmisto" localSheetId="0">#REF!</definedName>
    <definedName name="pmisto">#REF!</definedName>
    <definedName name="PocetMJ" localSheetId="0">#REF!</definedName>
    <definedName name="PocetMJ">#REF!</definedName>
    <definedName name="PoptavkaID">#REF!</definedName>
    <definedName name="ppsc" localSheetId="0">#REF!</definedName>
    <definedName name="pPSC">#REF!</definedName>
    <definedName name="Print_Area" localSheetId="2">'PJ2.4_Pol'!$A$1:$H$92</definedName>
    <definedName name="Print_Area" localSheetId="0">'Rekapitulace PJ2.4'!$A$1:$H$31</definedName>
    <definedName name="Print_Titles" localSheetId="2">'PJ2.4_Pol'!$6:$8</definedName>
    <definedName name="Projektant" localSheetId="0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6" i="12" l="1"/>
  <c r="G80" i="12"/>
  <c r="G78" i="12"/>
  <c r="G59" i="12" l="1"/>
  <c r="G42" i="12" l="1"/>
  <c r="G27" i="12"/>
  <c r="G40" i="12"/>
  <c r="G31" i="12"/>
  <c r="G25" i="12"/>
  <c r="G52" i="12" l="1"/>
  <c r="G54" i="12"/>
  <c r="G50" i="12"/>
  <c r="G10" i="12" l="1"/>
  <c r="G12" i="12"/>
  <c r="G16" i="12"/>
  <c r="G14" i="12"/>
  <c r="G18" i="12"/>
  <c r="G20" i="12"/>
  <c r="G23" i="12"/>
  <c r="G29" i="12"/>
  <c r="G33" i="12"/>
  <c r="G35" i="12"/>
  <c r="G38" i="12"/>
  <c r="G44" i="12"/>
  <c r="G46" i="12"/>
  <c r="G48" i="12"/>
  <c r="G57" i="12"/>
  <c r="G61" i="12"/>
  <c r="G64" i="12"/>
  <c r="G63" i="12" s="1"/>
  <c r="G67" i="12"/>
  <c r="G69" i="12"/>
  <c r="G72" i="12"/>
  <c r="G74" i="12"/>
  <c r="G56" i="12" l="1"/>
  <c r="H27" i="13" s="1"/>
  <c r="G71" i="12"/>
  <c r="H30" i="13" s="1"/>
  <c r="G22" i="12"/>
  <c r="H25" i="13" s="1"/>
  <c r="G37" i="12"/>
  <c r="H26" i="13" s="1"/>
  <c r="G66" i="12"/>
  <c r="G9" i="12"/>
  <c r="H28" i="13"/>
  <c r="H29" i="13"/>
  <c r="H24" i="13" l="1"/>
  <c r="H31" i="13" s="1"/>
  <c r="H19" i="13" s="1"/>
  <c r="H20" i="13" s="1"/>
  <c r="G82" i="12"/>
</calcChain>
</file>

<file path=xl/sharedStrings.xml><?xml version="1.0" encoding="utf-8"?>
<sst xmlns="http://schemas.openxmlformats.org/spreadsheetml/2006/main" count="187" uniqueCount="104">
  <si>
    <t xml:space="preserve">Položkový rozpočet </t>
  </si>
  <si>
    <t>S:</t>
  </si>
  <si>
    <t>O:</t>
  </si>
  <si>
    <t>R:</t>
  </si>
  <si>
    <t>Vedlejší náklady</t>
  </si>
  <si>
    <t>Celkem</t>
  </si>
  <si>
    <t>Objekt:</t>
  </si>
  <si>
    <t>Rekapitulace dílů</t>
  </si>
  <si>
    <t>01-50</t>
  </si>
  <si>
    <t>Systém technologie</t>
  </si>
  <si>
    <t>01-54</t>
  </si>
  <si>
    <t>Montážní materiál</t>
  </si>
  <si>
    <t>19-51</t>
  </si>
  <si>
    <t>Elektromontážní práce</t>
  </si>
  <si>
    <t>19-52</t>
  </si>
  <si>
    <t>Uvedení do provozu</t>
  </si>
  <si>
    <t>19-54</t>
  </si>
  <si>
    <t>Revize, zkoušky, odborné prohlídky</t>
  </si>
  <si>
    <t>19-72</t>
  </si>
  <si>
    <t>Stavební práce</t>
  </si>
  <si>
    <t>VN</t>
  </si>
  <si>
    <t>P.č.</t>
  </si>
  <si>
    <t>Číslo položky</t>
  </si>
  <si>
    <t>Název položky</t>
  </si>
  <si>
    <t>MJ</t>
  </si>
  <si>
    <t>množství</t>
  </si>
  <si>
    <t>cena / MJ</t>
  </si>
  <si>
    <t>Díl:</t>
  </si>
  <si>
    <t>ks</t>
  </si>
  <si>
    <t>Vlastní</t>
  </si>
  <si>
    <t>m</t>
  </si>
  <si>
    <t>PPU</t>
  </si>
  <si>
    <t>Protipožární ucpávka do 100mm2, tl. 200mm</t>
  </si>
  <si>
    <t>283239990307</t>
  </si>
  <si>
    <t>Štítek kabelový nepopsaný 3x7 cm</t>
  </si>
  <si>
    <t>D33</t>
  </si>
  <si>
    <t>Pomocný montážní materiál</t>
  </si>
  <si>
    <t>kpl</t>
  </si>
  <si>
    <t>210271003</t>
  </si>
  <si>
    <t>Ucpávka kab. průchodky,protipožární</t>
  </si>
  <si>
    <t>210950101</t>
  </si>
  <si>
    <t>Štítek označovací na kabel</t>
  </si>
  <si>
    <t>900      RT1</t>
  </si>
  <si>
    <t>Hzs - zabezpečení pracoviště, montáž, seřízení</t>
  </si>
  <si>
    <t>hod</t>
  </si>
  <si>
    <t xml:space="preserve">950      </t>
  </si>
  <si>
    <t>Hzs - Koordinace s ostatními profesemi</t>
  </si>
  <si>
    <t xml:space="preserve">hod   </t>
  </si>
  <si>
    <t>ukl</t>
  </si>
  <si>
    <t>Zapravení stavebních nedodělků, úklid</t>
  </si>
  <si>
    <t>979981101</t>
  </si>
  <si>
    <t>Likvidace odpadu</t>
  </si>
  <si>
    <t xml:space="preserve">922      </t>
  </si>
  <si>
    <t>Hzs-projekt výrobní dokumentace</t>
  </si>
  <si>
    <t xml:space="preserve">921      </t>
  </si>
  <si>
    <t>Hzs-projekt skutečný stav</t>
  </si>
  <si>
    <t xml:space="preserve">960a      </t>
  </si>
  <si>
    <t>Hzs - Inženýrská činnost - autorský dozor</t>
  </si>
  <si>
    <t>Poznámky uchazeče k zadání</t>
  </si>
  <si>
    <t xml:space="preserve">Stavba: </t>
  </si>
  <si>
    <t>Část:</t>
  </si>
  <si>
    <t>Třídník stavebních objektů:</t>
  </si>
  <si>
    <t>Rozsah:</t>
  </si>
  <si>
    <t>Rekapitulace stavebního objektu</t>
  </si>
  <si>
    <t>Soupis</t>
  </si>
  <si>
    <t>Cena (Kč)</t>
  </si>
  <si>
    <t>Celkem objekt bez DPH</t>
  </si>
  <si>
    <t>Stavební díl</t>
  </si>
  <si>
    <t>Celkem soupis</t>
  </si>
  <si>
    <t>Cen. soustava</t>
  </si>
  <si>
    <t>VÝKAZ VÝMĚR</t>
  </si>
  <si>
    <t>REKONSTRUKCE KOTELNY V OBJEKTU SKM, Sladkého 13, Brno</t>
  </si>
  <si>
    <t>PS 2 Předávací stanice</t>
  </si>
  <si>
    <t xml:space="preserve">   REKAPITULACE PROVOZNÍ JEDNOTKY</t>
  </si>
  <si>
    <t>PS2 PŘEDÁVACÍ STANICE</t>
  </si>
  <si>
    <t>Lišta vkládací z PVC délka 3 m, 40x24mm, vč. víka</t>
  </si>
  <si>
    <t>Lišta elektroinstalační 40x24mm</t>
  </si>
  <si>
    <t>PJ 2.4   SLP</t>
  </si>
  <si>
    <t>PJ 2.4 SLP</t>
  </si>
  <si>
    <t>1000BASE-SX SFP transceiver module</t>
  </si>
  <si>
    <t>Polička s perforací 1U</t>
  </si>
  <si>
    <t>Vyvazovací panel 19" 1U</t>
  </si>
  <si>
    <t>Montáž zásuvky SLP</t>
  </si>
  <si>
    <t xml:space="preserve">Ukončení vodičů v rozvaděči + zapojení </t>
  </si>
  <si>
    <t>Montáž prvků do RACK</t>
  </si>
  <si>
    <t>Montáž optického patch kabelu</t>
  </si>
  <si>
    <t>PS2 - PJ2.4   SLP</t>
  </si>
  <si>
    <t xml:space="preserve">Hzs - proměření kabelů </t>
  </si>
  <si>
    <t>Patch panel 24 x RJ45 CAT6</t>
  </si>
  <si>
    <t>Patch kabel CAT6 UTP PVC 0,5m</t>
  </si>
  <si>
    <t>Zásuvka CAT6 UTP 2 x RJ45 na omítku bílá komplet</t>
  </si>
  <si>
    <t>Kabel UTP, Cat6</t>
  </si>
  <si>
    <t>900      RT11</t>
  </si>
  <si>
    <t>RTS 18/ I</t>
  </si>
  <si>
    <t>Optický patch kabel 2m duplex 9/125</t>
  </si>
  <si>
    <t>Montáž kabelu UTP</t>
  </si>
  <si>
    <t>Hzs - Součinnost IT specialisty uživatele - konzultace, řešení instalace systému, integrace do GN a další, potřebné práce</t>
  </si>
  <si>
    <t xml:space="preserve">930      </t>
  </si>
  <si>
    <t>Hzs-doprava osob</t>
  </si>
  <si>
    <t>Hzs-přesun materiálu v místě stavby</t>
  </si>
  <si>
    <t>Úprava zapojení rozvaděče RACK</t>
  </si>
  <si>
    <t>Switch 8 x 10/100/1000 Gigabit Ethernet, 2 x 1G copper plus, 2 x 1G SFP, Lan Base</t>
  </si>
  <si>
    <t xml:space="preserve">REKONSTRUKCE KOTELNY V OBJEKTU SKM, </t>
  </si>
  <si>
    <t>Sladkého 13,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</si>
</sst>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\ _K_č"/>
    <numFmt numFmtId="166" formatCode="#,##0.00_\_K_č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0"/>
      <name val="Arial CE"/>
    </font>
    <font>
      <b/>
      <sz val="16"/>
      <color theme="0"/>
      <name val="Century Gothic"/>
      <family val="2"/>
      <charset val="238"/>
    </font>
    <font>
      <b/>
      <sz val="16"/>
      <color rgb="FFFF0000"/>
      <name val="Century Gothic"/>
      <family val="2"/>
      <charset val="238"/>
    </font>
    <font>
      <b/>
      <u/>
      <sz val="12"/>
      <color indexed="9"/>
      <name val="Arial CE"/>
      <charset val="238"/>
    </font>
    <font>
      <sz val="12"/>
      <color indexed="9"/>
      <name val="Arial CE"/>
      <charset val="238"/>
    </font>
    <font>
      <b/>
      <sz val="14"/>
      <name val="Century Gothic"/>
      <family val="2"/>
      <charset val="238"/>
    </font>
    <font>
      <sz val="10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  <font>
      <sz val="8"/>
      <color rgb="FFFF0000"/>
      <name val="Century Gothic"/>
      <family val="2"/>
      <charset val="238"/>
    </font>
    <font>
      <sz val="8"/>
      <name val="Arial CE"/>
      <family val="2"/>
      <charset val="238"/>
    </font>
    <font>
      <b/>
      <sz val="10"/>
      <name val="Century Gothic"/>
      <family val="2"/>
      <charset val="238"/>
    </font>
    <font>
      <b/>
      <u/>
      <sz val="10"/>
      <name val="Century Gothic"/>
      <family val="2"/>
      <charset val="238"/>
    </font>
    <font>
      <u/>
      <sz val="10"/>
      <name val="Century Gothic"/>
      <family val="2"/>
      <charset val="238"/>
    </font>
    <font>
      <b/>
      <sz val="9"/>
      <name val="Century Gothic"/>
      <family val="2"/>
      <charset val="238"/>
    </font>
    <font>
      <sz val="8"/>
      <color indexed="12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16"/>
      <color indexed="9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2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5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6" fillId="3" borderId="0" xfId="2" applyFont="1" applyFill="1" applyAlignment="1">
      <alignment horizontal="right" vertical="center" indent="1"/>
    </xf>
    <xf numFmtId="0" fontId="5" fillId="3" borderId="0" xfId="2" applyFont="1" applyFill="1" applyAlignment="1">
      <alignment horizontal="right" vertical="center" indent="1"/>
    </xf>
    <xf numFmtId="0" fontId="3" fillId="4" borderId="0" xfId="2" applyFont="1" applyFill="1" applyAlignment="1"/>
    <xf numFmtId="0" fontId="7" fillId="4" borderId="0" xfId="2" applyFont="1" applyFill="1" applyAlignment="1"/>
    <xf numFmtId="0" fontId="8" fillId="4" borderId="0" xfId="2" applyFont="1" applyFill="1" applyAlignment="1">
      <alignment horizontal="right"/>
    </xf>
    <xf numFmtId="0" fontId="8" fillId="0" borderId="0" xfId="2" applyFont="1" applyFill="1" applyAlignment="1">
      <alignment horizontal="right"/>
    </xf>
    <xf numFmtId="0" fontId="10" fillId="0" borderId="0" xfId="0" applyFont="1"/>
    <xf numFmtId="165" fontId="10" fillId="0" borderId="0" xfId="0" applyNumberFormat="1" applyFont="1"/>
    <xf numFmtId="0" fontId="11" fillId="0" borderId="0" xfId="0" applyFont="1"/>
    <xf numFmtId="0" fontId="4" fillId="0" borderId="0" xfId="2"/>
    <xf numFmtId="0" fontId="13" fillId="0" borderId="0" xfId="0" applyFont="1"/>
    <xf numFmtId="165" fontId="13" fillId="0" borderId="0" xfId="0" applyNumberFormat="1" applyFont="1"/>
    <xf numFmtId="0" fontId="14" fillId="0" borderId="0" xfId="0" applyFont="1"/>
    <xf numFmtId="0" fontId="15" fillId="0" borderId="0" xfId="0" applyFont="1"/>
    <xf numFmtId="165" fontId="15" fillId="0" borderId="0" xfId="0" applyNumberFormat="1" applyFont="1"/>
    <xf numFmtId="0" fontId="16" fillId="0" borderId="0" xfId="0" applyFont="1" applyAlignment="1">
      <alignment vertical="top"/>
    </xf>
    <xf numFmtId="0" fontId="11" fillId="0" borderId="0" xfId="0" applyFont="1" applyAlignment="1">
      <alignment vertical="top"/>
    </xf>
    <xf numFmtId="165" fontId="11" fillId="0" borderId="0" xfId="0" applyNumberFormat="1" applyFont="1" applyAlignment="1">
      <alignment vertical="top"/>
    </xf>
    <xf numFmtId="0" fontId="13" fillId="5" borderId="12" xfId="0" applyFont="1" applyFill="1" applyBorder="1"/>
    <xf numFmtId="0" fontId="13" fillId="5" borderId="24" xfId="0" applyFont="1" applyFill="1" applyBorder="1"/>
    <xf numFmtId="0" fontId="13" fillId="5" borderId="13" xfId="0" applyFont="1" applyFill="1" applyBorder="1"/>
    <xf numFmtId="0" fontId="13" fillId="5" borderId="25" xfId="0" applyFont="1" applyFill="1" applyBorder="1"/>
    <xf numFmtId="165" fontId="13" fillId="5" borderId="14" xfId="0" applyNumberFormat="1" applyFont="1" applyFill="1" applyBorder="1"/>
    <xf numFmtId="0" fontId="16" fillId="0" borderId="1" xfId="2" applyFont="1" applyBorder="1" applyAlignment="1">
      <alignment horizontal="left"/>
    </xf>
    <xf numFmtId="0" fontId="18" fillId="0" borderId="0" xfId="2" applyFont="1" applyBorder="1" applyAlignment="1">
      <alignment horizontal="right"/>
    </xf>
    <xf numFmtId="0" fontId="10" fillId="0" borderId="0" xfId="2" applyFont="1"/>
    <xf numFmtId="0" fontId="13" fillId="5" borderId="27" xfId="0" applyFont="1" applyFill="1" applyBorder="1"/>
    <xf numFmtId="0" fontId="13" fillId="5" borderId="28" xfId="0" applyFont="1" applyFill="1" applyBorder="1"/>
    <xf numFmtId="0" fontId="13" fillId="5" borderId="29" xfId="0" applyFont="1" applyFill="1" applyBorder="1"/>
    <xf numFmtId="49" fontId="13" fillId="5" borderId="29" xfId="0" applyNumberFormat="1" applyFont="1" applyFill="1" applyBorder="1"/>
    <xf numFmtId="0" fontId="13" fillId="5" borderId="30" xfId="0" applyFont="1" applyFill="1" applyBorder="1"/>
    <xf numFmtId="49" fontId="11" fillId="0" borderId="0" xfId="0" applyNumberFormat="1" applyFont="1" applyAlignment="1">
      <alignment vertical="top"/>
    </xf>
    <xf numFmtId="49" fontId="13" fillId="0" borderId="6" xfId="0" applyNumberFormat="1" applyFont="1" applyBorder="1"/>
    <xf numFmtId="49" fontId="13" fillId="0" borderId="19" xfId="0" applyNumberFormat="1" applyFont="1" applyBorder="1"/>
    <xf numFmtId="0" fontId="13" fillId="0" borderId="20" xfId="0" applyFont="1" applyBorder="1"/>
    <xf numFmtId="0" fontId="13" fillId="0" borderId="21" xfId="0" applyFont="1" applyBorder="1"/>
    <xf numFmtId="166" fontId="13" fillId="0" borderId="7" xfId="0" applyNumberFormat="1" applyFont="1" applyBorder="1"/>
    <xf numFmtId="166" fontId="13" fillId="5" borderId="31" xfId="0" applyNumberFormat="1" applyFont="1" applyFill="1" applyBorder="1"/>
    <xf numFmtId="0" fontId="19" fillId="6" borderId="22" xfId="2" applyFont="1" applyFill="1" applyBorder="1" applyAlignment="1">
      <alignment horizontal="center" vertical="center"/>
    </xf>
    <xf numFmtId="0" fontId="19" fillId="6" borderId="21" xfId="2" applyNumberFormat="1" applyFont="1" applyFill="1" applyBorder="1" applyAlignment="1">
      <alignment vertical="center"/>
    </xf>
    <xf numFmtId="4" fontId="13" fillId="0" borderId="32" xfId="0" applyNumberFormat="1" applyFont="1" applyBorder="1" applyAlignment="1">
      <alignment vertical="top" shrinkToFit="1"/>
    </xf>
    <xf numFmtId="49" fontId="19" fillId="6" borderId="22" xfId="2" applyNumberFormat="1" applyFont="1" applyFill="1" applyBorder="1" applyAlignment="1">
      <alignment vertical="center"/>
    </xf>
    <xf numFmtId="0" fontId="19" fillId="6" borderId="21" xfId="2" applyFont="1" applyFill="1" applyBorder="1" applyAlignment="1">
      <alignment horizontal="center" vertical="center"/>
    </xf>
    <xf numFmtId="0" fontId="19" fillId="6" borderId="21" xfId="2" applyNumberFormat="1" applyFont="1" applyFill="1" applyBorder="1" applyAlignment="1">
      <alignment horizontal="center" vertical="center"/>
    </xf>
    <xf numFmtId="49" fontId="19" fillId="6" borderId="22" xfId="2" applyNumberFormat="1" applyFont="1" applyFill="1" applyBorder="1" applyAlignment="1">
      <alignment horizontal="center" vertical="center"/>
    </xf>
    <xf numFmtId="0" fontId="19" fillId="6" borderId="19" xfId="2" applyFont="1" applyFill="1" applyBorder="1" applyAlignment="1">
      <alignment vertical="center"/>
    </xf>
    <xf numFmtId="0" fontId="11" fillId="0" borderId="8" xfId="0" applyFont="1" applyBorder="1" applyAlignment="1">
      <alignment vertical="top"/>
    </xf>
    <xf numFmtId="0" fontId="11" fillId="0" borderId="33" xfId="0" applyNumberFormat="1" applyFont="1" applyBorder="1" applyAlignment="1">
      <alignment horizontal="center" vertical="top"/>
    </xf>
    <xf numFmtId="0" fontId="11" fillId="0" borderId="34" xfId="2" applyFont="1" applyBorder="1" applyAlignment="1">
      <alignment vertical="center" wrapText="1"/>
    </xf>
    <xf numFmtId="0" fontId="13" fillId="0" borderId="35" xfId="0" applyFont="1" applyBorder="1" applyAlignment="1">
      <alignment horizontal="center"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2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0" fontId="13" fillId="0" borderId="3" xfId="0" applyFont="1" applyBorder="1" applyAlignment="1">
      <alignment vertical="top"/>
    </xf>
    <xf numFmtId="0" fontId="13" fillId="0" borderId="36" xfId="0" applyNumberFormat="1" applyFont="1" applyBorder="1" applyAlignment="1">
      <alignment horizontal="center" vertical="top"/>
    </xf>
    <xf numFmtId="49" fontId="20" fillId="7" borderId="37" xfId="2" applyNumberFormat="1" applyFont="1" applyFill="1" applyBorder="1" applyAlignment="1">
      <alignment vertical="center" wrapText="1"/>
    </xf>
    <xf numFmtId="4" fontId="13" fillId="0" borderId="38" xfId="0" applyNumberFormat="1" applyFont="1" applyBorder="1" applyAlignment="1">
      <alignment vertical="top" shrinkToFit="1"/>
    </xf>
    <xf numFmtId="0" fontId="13" fillId="0" borderId="0" xfId="2" applyFont="1"/>
    <xf numFmtId="0" fontId="21" fillId="0" borderId="0" xfId="2" applyFont="1" applyAlignment="1">
      <alignment horizontal="center"/>
    </xf>
    <xf numFmtId="0" fontId="22" fillId="0" borderId="0" xfId="2" applyFont="1" applyAlignment="1">
      <alignment horizontal="right"/>
    </xf>
    <xf numFmtId="0" fontId="23" fillId="8" borderId="0" xfId="2" applyFont="1" applyFill="1" applyAlignment="1">
      <alignment horizontal="left" vertical="center" indent="1"/>
    </xf>
    <xf numFmtId="0" fontId="7" fillId="8" borderId="0" xfId="2" applyFont="1" applyFill="1" applyAlignment="1">
      <alignment horizontal="center"/>
    </xf>
    <xf numFmtId="0" fontId="7" fillId="8" borderId="0" xfId="2" applyFont="1" applyFill="1" applyAlignment="1"/>
    <xf numFmtId="0" fontId="23" fillId="8" borderId="0" xfId="2" applyFont="1" applyFill="1" applyAlignment="1">
      <alignment horizontal="right" vertical="center" indent="1"/>
    </xf>
    <xf numFmtId="0" fontId="7" fillId="4" borderId="0" xfId="2" applyFont="1" applyFill="1" applyAlignment="1">
      <alignment horizontal="center"/>
    </xf>
    <xf numFmtId="0" fontId="12" fillId="0" borderId="0" xfId="2" applyFont="1" applyAlignment="1">
      <alignment horizontal="left" indent="1"/>
    </xf>
    <xf numFmtId="0" fontId="24" fillId="0" borderId="0" xfId="2" applyFont="1" applyAlignment="1">
      <alignment horizontal="center"/>
    </xf>
    <xf numFmtId="0" fontId="25" fillId="0" borderId="0" xfId="2" applyFont="1" applyAlignment="1">
      <alignment horizontal="right"/>
    </xf>
    <xf numFmtId="166" fontId="13" fillId="0" borderId="26" xfId="2" applyNumberFormat="1" applyFont="1" applyFill="1" applyBorder="1" applyAlignment="1">
      <alignment horizontal="right" vertical="center"/>
    </xf>
    <xf numFmtId="165" fontId="13" fillId="5" borderId="31" xfId="0" applyNumberFormat="1" applyFont="1" applyFill="1" applyBorder="1" applyAlignment="1">
      <alignment horizontal="right"/>
    </xf>
    <xf numFmtId="0" fontId="13" fillId="0" borderId="1" xfId="0" applyFont="1" applyBorder="1" applyAlignment="1">
      <alignment vertical="top"/>
    </xf>
    <xf numFmtId="4" fontId="19" fillId="6" borderId="22" xfId="2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2" borderId="18" xfId="0" applyFill="1" applyBorder="1" applyAlignment="1" applyProtection="1">
      <alignment vertical="top" wrapText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0" fontId="0" fillId="2" borderId="23" xfId="0" applyFill="1" applyBorder="1" applyAlignment="1" applyProtection="1">
      <alignment vertical="top" wrapText="1"/>
      <protection locked="0"/>
    </xf>
    <xf numFmtId="0" fontId="0" fillId="2" borderId="15" xfId="0" applyFill="1" applyBorder="1" applyAlignment="1" applyProtection="1">
      <alignment vertical="top" wrapText="1"/>
      <protection locked="0"/>
    </xf>
    <xf numFmtId="0" fontId="0" fillId="2" borderId="0" xfId="0" applyFill="1" applyBorder="1" applyAlignment="1" applyProtection="1">
      <alignment vertical="top" wrapText="1"/>
      <protection locked="0"/>
    </xf>
    <xf numFmtId="0" fontId="0" fillId="2" borderId="16" xfId="0" applyFill="1" applyBorder="1" applyAlignment="1" applyProtection="1">
      <alignment vertical="top" wrapText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 wrapText="1"/>
      <protection locked="0"/>
    </xf>
    <xf numFmtId="0" fontId="0" fillId="2" borderId="17" xfId="0" applyFill="1" applyBorder="1" applyAlignment="1" applyProtection="1">
      <alignment vertical="top" wrapText="1"/>
      <protection locked="0"/>
    </xf>
    <xf numFmtId="0" fontId="5" fillId="3" borderId="0" xfId="2" applyFont="1" applyFill="1" applyAlignment="1">
      <alignment horizontal="left" vertical="center" wrapText="1"/>
    </xf>
    <xf numFmtId="0" fontId="12" fillId="0" borderId="0" xfId="2" applyFont="1" applyAlignment="1">
      <alignment horizontal="left"/>
    </xf>
    <xf numFmtId="0" fontId="22" fillId="0" borderId="0" xfId="2" applyFont="1" applyAlignment="1">
      <alignment horizontal="center"/>
    </xf>
    <xf numFmtId="0" fontId="25" fillId="0" borderId="0" xfId="2" applyFont="1" applyAlignment="1">
      <alignment horizontal="center"/>
    </xf>
    <xf numFmtId="4" fontId="19" fillId="6" borderId="19" xfId="2" applyNumberFormat="1" applyFont="1" applyFill="1" applyBorder="1" applyAlignment="1">
      <alignment vertical="center"/>
    </xf>
    <xf numFmtId="0" fontId="19" fillId="6" borderId="20" xfId="2" applyFont="1" applyFill="1" applyBorder="1" applyAlignment="1">
      <alignment vertical="center"/>
    </xf>
    <xf numFmtId="0" fontId="19" fillId="6" borderId="21" xfId="2" applyFont="1" applyFill="1" applyBorder="1" applyAlignment="1">
      <alignment vertical="center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17" fillId="0" borderId="0" xfId="2" applyFont="1" applyBorder="1" applyAlignment="1">
      <alignment horizontal="center"/>
    </xf>
    <xf numFmtId="0" fontId="18" fillId="0" borderId="0" xfId="2" applyFont="1" applyBorder="1" applyAlignment="1">
      <alignment horizontal="center"/>
    </xf>
    <xf numFmtId="0" fontId="18" fillId="0" borderId="0" xfId="2" applyFont="1" applyAlignment="1">
      <alignment horizontal="center"/>
    </xf>
    <xf numFmtId="0" fontId="5" fillId="3" borderId="0" xfId="2" applyFont="1" applyFill="1" applyAlignment="1">
      <alignment horizontal="left" vertical="center"/>
    </xf>
    <xf numFmtId="0" fontId="11" fillId="0" borderId="39" xfId="0" applyNumberFormat="1" applyFont="1" applyBorder="1" applyAlignment="1">
      <alignment vertical="top" wrapText="1"/>
    </xf>
    <xf numFmtId="4" fontId="9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12" fillId="0" borderId="0" xfId="2" applyFont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5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showGridLines="0" tabSelected="1" view="pageBreakPreview" zoomScale="85" zoomScaleNormal="100" zoomScaleSheetLayoutView="85" workbookViewId="0">
      <selection activeCell="H18" sqref="H18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</cols>
  <sheetData>
    <row r="1" spans="1:10" ht="14.25" customHeight="1" x14ac:dyDescent="0.2"/>
    <row r="2" spans="1:10" ht="21" customHeight="1" x14ac:dyDescent="0.2">
      <c r="A2" s="106" t="s">
        <v>102</v>
      </c>
      <c r="B2" s="106"/>
      <c r="C2" s="94"/>
      <c r="D2" s="94"/>
      <c r="E2" s="94"/>
      <c r="F2" s="94"/>
      <c r="G2" s="12"/>
      <c r="H2" s="13" t="s">
        <v>70</v>
      </c>
    </row>
    <row r="3" spans="1:10" ht="21" customHeight="1" x14ac:dyDescent="0.2">
      <c r="A3" s="106" t="s">
        <v>103</v>
      </c>
      <c r="B3" s="106"/>
      <c r="C3" s="94"/>
      <c r="D3" s="94"/>
      <c r="E3" s="94"/>
      <c r="F3" s="94"/>
      <c r="G3" s="12"/>
      <c r="H3" s="13"/>
    </row>
    <row r="4" spans="1:10" ht="22.5" customHeight="1" x14ac:dyDescent="0.25">
      <c r="A4" s="108" t="s">
        <v>73</v>
      </c>
      <c r="B4" s="108"/>
      <c r="C4" s="108"/>
      <c r="D4" s="108"/>
      <c r="E4" s="108"/>
      <c r="F4" s="108"/>
      <c r="G4" s="108"/>
      <c r="H4" s="17"/>
    </row>
    <row r="5" spans="1:10" ht="12.75" customHeight="1" x14ac:dyDescent="0.25">
      <c r="A5" s="18"/>
      <c r="B5" s="18"/>
      <c r="C5" s="18"/>
      <c r="D5" s="18"/>
      <c r="E5" s="18"/>
      <c r="F5" s="18"/>
      <c r="G5" s="18"/>
      <c r="H5" s="19"/>
    </row>
    <row r="6" spans="1:10" ht="20.100000000000001" customHeight="1" x14ac:dyDescent="0.25">
      <c r="A6" s="20" t="s">
        <v>59</v>
      </c>
      <c r="B6" s="109" t="s">
        <v>71</v>
      </c>
      <c r="C6" s="109"/>
      <c r="D6" s="109"/>
      <c r="E6" s="109"/>
      <c r="F6" s="109"/>
      <c r="G6" s="109"/>
      <c r="H6" s="109"/>
    </row>
    <row r="7" spans="1:10" s="21" customFormat="1" ht="20.100000000000001" customHeight="1" x14ac:dyDescent="0.25">
      <c r="A7" s="20" t="s">
        <v>6</v>
      </c>
      <c r="B7" s="110" t="s">
        <v>74</v>
      </c>
      <c r="C7" s="110"/>
      <c r="D7" s="110"/>
      <c r="E7" s="110"/>
      <c r="F7" s="110"/>
      <c r="G7" s="110"/>
      <c r="H7" s="110"/>
    </row>
    <row r="8" spans="1:10" ht="20.100000000000001" customHeight="1" x14ac:dyDescent="0.25">
      <c r="A8" s="20" t="s">
        <v>60</v>
      </c>
      <c r="B8" s="110" t="s">
        <v>77</v>
      </c>
      <c r="C8" s="110"/>
      <c r="D8" s="110"/>
      <c r="E8" s="110"/>
      <c r="F8" s="110"/>
      <c r="G8" s="110"/>
      <c r="H8" s="110"/>
    </row>
    <row r="9" spans="1:10" ht="11.25" customHeight="1" x14ac:dyDescent="0.25">
      <c r="A9" s="20"/>
      <c r="B9" s="95"/>
      <c r="C9" s="95"/>
      <c r="D9" s="95"/>
      <c r="E9" s="95"/>
      <c r="F9" s="95"/>
      <c r="G9" s="95"/>
      <c r="H9" s="95"/>
    </row>
    <row r="10" spans="1:10" ht="12.75" customHeight="1" x14ac:dyDescent="0.3">
      <c r="A10" s="22" t="s">
        <v>61</v>
      </c>
      <c r="B10" s="22"/>
      <c r="C10" s="22"/>
      <c r="D10" s="22"/>
      <c r="E10" s="22"/>
      <c r="F10" s="22"/>
      <c r="G10" s="22"/>
      <c r="H10" s="23"/>
    </row>
    <row r="11" spans="1:10" ht="12.75" customHeight="1" x14ac:dyDescent="0.3">
      <c r="A11" s="22"/>
      <c r="B11" s="22"/>
      <c r="C11" s="22"/>
      <c r="D11" s="24"/>
      <c r="E11" s="22"/>
      <c r="F11" s="22"/>
      <c r="G11" s="22"/>
      <c r="H11" s="23"/>
    </row>
    <row r="12" spans="1:10" ht="12.75" customHeight="1" x14ac:dyDescent="0.3">
      <c r="A12" s="22"/>
      <c r="B12" s="22"/>
      <c r="C12" s="22"/>
      <c r="D12" s="22"/>
      <c r="E12" s="22"/>
      <c r="F12" s="22"/>
      <c r="G12" s="22"/>
      <c r="H12" s="23"/>
    </row>
    <row r="13" spans="1:10" ht="12.75" customHeight="1" x14ac:dyDescent="0.3">
      <c r="A13" s="22"/>
      <c r="B13" s="22"/>
      <c r="C13" s="22"/>
      <c r="D13" s="22"/>
      <c r="E13" s="22"/>
      <c r="F13" s="22"/>
      <c r="G13" s="22"/>
      <c r="H13" s="23"/>
    </row>
    <row r="14" spans="1:10" ht="12.75" customHeight="1" x14ac:dyDescent="0.3">
      <c r="A14" s="22"/>
      <c r="B14" s="22"/>
      <c r="C14" s="22"/>
      <c r="D14" s="22"/>
      <c r="E14" s="22"/>
      <c r="F14" s="22"/>
      <c r="G14" s="22"/>
      <c r="H14" s="23"/>
    </row>
    <row r="15" spans="1:10" ht="12.75" customHeight="1" x14ac:dyDescent="0.3">
      <c r="A15" s="20" t="s">
        <v>62</v>
      </c>
      <c r="B15" s="22"/>
      <c r="C15" s="22"/>
      <c r="D15" s="22"/>
      <c r="E15" s="22"/>
      <c r="F15" s="22"/>
      <c r="G15" s="22"/>
      <c r="H15" s="23"/>
    </row>
    <row r="16" spans="1:10" ht="12.75" customHeight="1" x14ac:dyDescent="0.2">
      <c r="A16" s="25"/>
      <c r="B16" s="25"/>
      <c r="C16" s="25"/>
      <c r="D16" s="25"/>
      <c r="E16" s="25"/>
      <c r="F16" s="25"/>
      <c r="G16" s="25"/>
      <c r="H16" s="26"/>
      <c r="I16" s="25"/>
      <c r="J16" s="25"/>
    </row>
    <row r="17" spans="1:11" ht="12.75" customHeight="1" thickBot="1" x14ac:dyDescent="0.25">
      <c r="A17" s="27" t="s">
        <v>63</v>
      </c>
      <c r="B17" s="28"/>
      <c r="C17" s="28"/>
      <c r="D17" s="28"/>
      <c r="E17" s="28"/>
      <c r="F17" s="28"/>
      <c r="G17" s="28"/>
      <c r="H17" s="29"/>
      <c r="I17" s="25"/>
      <c r="J17" s="25"/>
    </row>
    <row r="18" spans="1:11" ht="12.75" customHeight="1" thickBot="1" x14ac:dyDescent="0.35">
      <c r="A18" s="30" t="s">
        <v>64</v>
      </c>
      <c r="B18" s="31"/>
      <c r="C18" s="32"/>
      <c r="D18" s="32"/>
      <c r="E18" s="32"/>
      <c r="F18" s="32"/>
      <c r="G18" s="33"/>
      <c r="H18" s="34" t="s">
        <v>65</v>
      </c>
      <c r="I18" s="25"/>
      <c r="J18" s="25"/>
    </row>
    <row r="19" spans="1:11" s="21" customFormat="1" ht="20.25" customHeight="1" thickBot="1" x14ac:dyDescent="0.3">
      <c r="A19" s="35" t="s">
        <v>86</v>
      </c>
      <c r="B19" s="103"/>
      <c r="C19" s="104"/>
      <c r="D19" s="104"/>
      <c r="E19" s="36"/>
      <c r="F19" s="104"/>
      <c r="G19" s="104"/>
      <c r="H19" s="80">
        <f>SUM(H31)</f>
        <v>0</v>
      </c>
      <c r="I19" s="105"/>
      <c r="J19" s="37"/>
      <c r="K19" s="37"/>
    </row>
    <row r="20" spans="1:11" ht="12.75" customHeight="1" thickBot="1" x14ac:dyDescent="0.35">
      <c r="A20" s="38"/>
      <c r="B20" s="39" t="s">
        <v>66</v>
      </c>
      <c r="C20" s="40"/>
      <c r="D20" s="41"/>
      <c r="E20" s="40"/>
      <c r="F20" s="40"/>
      <c r="G20" s="42"/>
      <c r="H20" s="81">
        <f>SUM(H19:H19)</f>
        <v>0</v>
      </c>
      <c r="I20" s="25"/>
      <c r="J20" s="25"/>
    </row>
    <row r="21" spans="1:11" ht="12.75" customHeight="1" x14ac:dyDescent="0.3">
      <c r="A21" s="22"/>
      <c r="B21" s="22"/>
      <c r="C21" s="22"/>
      <c r="D21" s="22"/>
      <c r="E21" s="22"/>
      <c r="F21" s="22"/>
      <c r="G21" s="22"/>
      <c r="H21" s="23"/>
      <c r="I21" s="25"/>
      <c r="J21" s="25"/>
    </row>
    <row r="22" spans="1:11" ht="13.5" thickBot="1" x14ac:dyDescent="0.25">
      <c r="A22" s="27" t="s">
        <v>7</v>
      </c>
      <c r="B22" s="28"/>
      <c r="C22" s="28"/>
      <c r="D22" s="43"/>
      <c r="E22" s="107"/>
      <c r="F22" s="107"/>
      <c r="G22" s="107"/>
      <c r="H22" s="107"/>
      <c r="I22" s="25"/>
      <c r="J22" s="25"/>
    </row>
    <row r="23" spans="1:11" ht="12.75" customHeight="1" x14ac:dyDescent="0.3">
      <c r="A23" s="30" t="s">
        <v>67</v>
      </c>
      <c r="B23" s="31"/>
      <c r="C23" s="32"/>
      <c r="D23" s="32"/>
      <c r="E23" s="32"/>
      <c r="F23" s="32"/>
      <c r="G23" s="33"/>
      <c r="H23" s="34" t="s">
        <v>65</v>
      </c>
      <c r="I23" s="25"/>
      <c r="J23" s="25"/>
    </row>
    <row r="24" spans="1:11" ht="12.75" customHeight="1" x14ac:dyDescent="0.3">
      <c r="A24" s="44" t="s">
        <v>8</v>
      </c>
      <c r="B24" s="45" t="s">
        <v>9</v>
      </c>
      <c r="C24" s="46"/>
      <c r="D24" s="46"/>
      <c r="E24" s="46"/>
      <c r="F24" s="46"/>
      <c r="G24" s="47"/>
      <c r="H24" s="48">
        <f>'PJ2.4_Pol'!G9</f>
        <v>0</v>
      </c>
      <c r="I24" s="25"/>
      <c r="J24" s="25"/>
    </row>
    <row r="25" spans="1:11" ht="12.75" customHeight="1" x14ac:dyDescent="0.3">
      <c r="A25" s="44" t="s">
        <v>10</v>
      </c>
      <c r="B25" s="45" t="s">
        <v>11</v>
      </c>
      <c r="C25" s="46"/>
      <c r="D25" s="46"/>
      <c r="E25" s="46"/>
      <c r="F25" s="46"/>
      <c r="G25" s="47"/>
      <c r="H25" s="48">
        <f>'PJ2.4_Pol'!G22</f>
        <v>0</v>
      </c>
      <c r="I25" s="25"/>
      <c r="J25" s="25"/>
    </row>
    <row r="26" spans="1:11" ht="12.75" customHeight="1" x14ac:dyDescent="0.3">
      <c r="A26" s="44" t="s">
        <v>12</v>
      </c>
      <c r="B26" s="45" t="s">
        <v>13</v>
      </c>
      <c r="C26" s="46"/>
      <c r="D26" s="46"/>
      <c r="E26" s="46"/>
      <c r="F26" s="46"/>
      <c r="G26" s="47"/>
      <c r="H26" s="48">
        <f>'PJ2.4_Pol'!G37</f>
        <v>0</v>
      </c>
      <c r="I26" s="25"/>
      <c r="J26" s="25"/>
    </row>
    <row r="27" spans="1:11" ht="12.75" customHeight="1" x14ac:dyDescent="0.3">
      <c r="A27" s="44" t="s">
        <v>14</v>
      </c>
      <c r="B27" s="45" t="s">
        <v>15</v>
      </c>
      <c r="C27" s="46"/>
      <c r="D27" s="46"/>
      <c r="E27" s="46"/>
      <c r="F27" s="46"/>
      <c r="G27" s="47"/>
      <c r="H27" s="48">
        <f>'PJ2.4_Pol'!G56</f>
        <v>0</v>
      </c>
      <c r="I27" s="25"/>
      <c r="J27" s="25"/>
    </row>
    <row r="28" spans="1:11" ht="12.75" customHeight="1" x14ac:dyDescent="0.3">
      <c r="A28" s="44" t="s">
        <v>16</v>
      </c>
      <c r="B28" s="45" t="s">
        <v>17</v>
      </c>
      <c r="C28" s="46"/>
      <c r="D28" s="46"/>
      <c r="E28" s="46"/>
      <c r="F28" s="46"/>
      <c r="G28" s="47"/>
      <c r="H28" s="48">
        <f>'PJ2.4_Pol'!G63</f>
        <v>0</v>
      </c>
      <c r="I28" s="25"/>
      <c r="J28" s="25"/>
    </row>
    <row r="29" spans="1:11" ht="12.75" customHeight="1" x14ac:dyDescent="0.3">
      <c r="A29" s="44" t="s">
        <v>18</v>
      </c>
      <c r="B29" s="45" t="s">
        <v>19</v>
      </c>
      <c r="C29" s="46"/>
      <c r="D29" s="46"/>
      <c r="E29" s="46"/>
      <c r="F29" s="46"/>
      <c r="G29" s="47"/>
      <c r="H29" s="48">
        <f>'PJ2.4_Pol'!G66</f>
        <v>0</v>
      </c>
      <c r="I29" s="25"/>
      <c r="J29" s="25"/>
    </row>
    <row r="30" spans="1:11" ht="12.75" customHeight="1" x14ac:dyDescent="0.3">
      <c r="A30" s="44" t="s">
        <v>20</v>
      </c>
      <c r="B30" s="45" t="s">
        <v>4</v>
      </c>
      <c r="C30" s="46"/>
      <c r="D30" s="46"/>
      <c r="E30" s="46"/>
      <c r="F30" s="46"/>
      <c r="G30" s="47"/>
      <c r="H30" s="48">
        <f>'PJ2.4_Pol'!G71</f>
        <v>0</v>
      </c>
      <c r="I30" s="25"/>
      <c r="J30" s="25"/>
    </row>
    <row r="31" spans="1:11" ht="12.75" customHeight="1" thickBot="1" x14ac:dyDescent="0.35">
      <c r="A31" s="38"/>
      <c r="B31" s="39" t="s">
        <v>68</v>
      </c>
      <c r="C31" s="40"/>
      <c r="D31" s="41"/>
      <c r="E31" s="40"/>
      <c r="F31" s="40"/>
      <c r="G31" s="42"/>
      <c r="H31" s="49">
        <f>SUM(H24:H30)</f>
        <v>0</v>
      </c>
      <c r="I31" s="25"/>
      <c r="J31" s="25"/>
    </row>
    <row r="32" spans="1:11" ht="12.75" customHeight="1" x14ac:dyDescent="0.3">
      <c r="A32" s="22"/>
      <c r="B32" s="22"/>
      <c r="C32" s="22"/>
      <c r="D32" s="22"/>
      <c r="E32" s="22"/>
      <c r="F32" s="22"/>
      <c r="G32" s="22"/>
      <c r="H32" s="23"/>
      <c r="I32" s="25"/>
      <c r="J32" s="25"/>
    </row>
    <row r="33" spans="1:10" ht="12.75" customHeight="1" x14ac:dyDescent="0.2">
      <c r="A33" s="25"/>
      <c r="B33" s="25"/>
      <c r="C33" s="25"/>
      <c r="D33" s="25"/>
      <c r="E33" s="25"/>
      <c r="F33" s="25"/>
      <c r="G33" s="25"/>
      <c r="H33" s="26"/>
      <c r="I33" s="25"/>
      <c r="J33" s="25"/>
    </row>
    <row r="34" spans="1:10" ht="12.75" customHeight="1" x14ac:dyDescent="0.2">
      <c r="A34" s="25"/>
      <c r="B34" s="25"/>
      <c r="C34" s="25"/>
      <c r="D34" s="25"/>
      <c r="E34" s="25"/>
      <c r="F34" s="25"/>
      <c r="G34" s="25"/>
      <c r="H34" s="26"/>
      <c r="I34" s="25"/>
      <c r="J34" s="25"/>
    </row>
    <row r="35" spans="1:10" ht="12.75" customHeight="1" x14ac:dyDescent="0.2">
      <c r="A35" s="25"/>
      <c r="B35" s="25"/>
      <c r="C35" s="25"/>
      <c r="D35" s="25"/>
      <c r="E35" s="25"/>
      <c r="F35" s="25"/>
      <c r="G35" s="25"/>
      <c r="H35" s="26"/>
      <c r="I35" s="25"/>
      <c r="J35" s="25"/>
    </row>
    <row r="36" spans="1:10" ht="12.75" customHeight="1" x14ac:dyDescent="0.2">
      <c r="A36" s="25"/>
      <c r="B36" s="25"/>
      <c r="C36" s="25"/>
      <c r="D36" s="25"/>
      <c r="E36" s="25"/>
      <c r="F36" s="25"/>
      <c r="G36" s="25"/>
      <c r="H36" s="26"/>
      <c r="I36" s="25"/>
      <c r="J36" s="25"/>
    </row>
    <row r="37" spans="1:10" ht="12.75" customHeight="1" x14ac:dyDescent="0.2">
      <c r="A37" s="25"/>
      <c r="B37" s="25"/>
      <c r="C37" s="25"/>
      <c r="D37" s="25"/>
      <c r="E37" s="25"/>
      <c r="F37" s="25"/>
      <c r="G37" s="25"/>
      <c r="H37" s="26"/>
      <c r="I37" s="25"/>
      <c r="J37" s="25"/>
    </row>
    <row r="38" spans="1:10" ht="12.75" customHeight="1" x14ac:dyDescent="0.2">
      <c r="A38" s="25"/>
      <c r="B38" s="25"/>
      <c r="C38" s="25"/>
      <c r="D38" s="25"/>
      <c r="E38" s="25"/>
      <c r="F38" s="25"/>
      <c r="G38" s="25"/>
      <c r="H38" s="26"/>
      <c r="I38" s="25"/>
      <c r="J38" s="25"/>
    </row>
    <row r="39" spans="1:10" ht="12.75" customHeight="1" x14ac:dyDescent="0.2">
      <c r="A39" s="25"/>
      <c r="B39" s="25"/>
      <c r="C39" s="25"/>
      <c r="D39" s="25"/>
      <c r="E39" s="25"/>
      <c r="F39" s="25"/>
      <c r="G39" s="25"/>
      <c r="H39" s="26"/>
      <c r="I39" s="25"/>
      <c r="J39" s="25"/>
    </row>
    <row r="40" spans="1:10" ht="12.75" customHeight="1" x14ac:dyDescent="0.2">
      <c r="A40" s="25"/>
      <c r="B40" s="25"/>
      <c r="C40" s="25"/>
      <c r="D40" s="25"/>
      <c r="E40" s="25"/>
      <c r="F40" s="25"/>
      <c r="G40" s="25"/>
      <c r="H40" s="26"/>
      <c r="I40" s="25"/>
      <c r="J40" s="25"/>
    </row>
    <row r="41" spans="1:10" ht="12.75" customHeight="1" x14ac:dyDescent="0.2">
      <c r="A41" s="25"/>
      <c r="B41" s="25"/>
      <c r="C41" s="25"/>
      <c r="D41" s="25"/>
      <c r="E41" s="25"/>
      <c r="F41" s="25"/>
      <c r="G41" s="25"/>
      <c r="H41" s="26"/>
      <c r="I41" s="25"/>
      <c r="J41" s="25"/>
    </row>
    <row r="42" spans="1:10" ht="12.75" customHeight="1" x14ac:dyDescent="0.2">
      <c r="A42" s="25"/>
      <c r="B42" s="25"/>
      <c r="C42" s="25"/>
      <c r="D42" s="25"/>
      <c r="E42" s="25"/>
      <c r="F42" s="25"/>
      <c r="G42" s="25"/>
      <c r="H42" s="26"/>
      <c r="I42" s="25"/>
      <c r="J42" s="25"/>
    </row>
    <row r="43" spans="1:10" ht="12.75" customHeight="1" x14ac:dyDescent="0.2">
      <c r="A43" s="25"/>
      <c r="B43" s="25"/>
      <c r="C43" s="25"/>
      <c r="D43" s="25"/>
      <c r="E43" s="25"/>
      <c r="F43" s="25"/>
      <c r="G43" s="25"/>
      <c r="H43" s="26"/>
      <c r="I43" s="25"/>
      <c r="J43" s="25"/>
    </row>
    <row r="44" spans="1:10" ht="12.75" customHeight="1" x14ac:dyDescent="0.2">
      <c r="A44" s="25"/>
      <c r="B44" s="25"/>
      <c r="C44" s="25"/>
      <c r="D44" s="25"/>
      <c r="E44" s="25"/>
      <c r="F44" s="25"/>
      <c r="G44" s="25"/>
      <c r="H44" s="26"/>
      <c r="I44" s="25"/>
      <c r="J44" s="25"/>
    </row>
    <row r="45" spans="1:10" ht="12.75" customHeight="1" x14ac:dyDescent="0.2">
      <c r="A45" s="25"/>
      <c r="B45" s="25"/>
      <c r="C45" s="25"/>
      <c r="D45" s="25"/>
      <c r="E45" s="25"/>
      <c r="F45" s="25"/>
      <c r="G45" s="25"/>
      <c r="H45" s="26"/>
      <c r="I45" s="25"/>
      <c r="J45" s="25"/>
    </row>
    <row r="46" spans="1:10" ht="12.75" customHeight="1" x14ac:dyDescent="0.2">
      <c r="A46" s="25"/>
      <c r="B46" s="25"/>
      <c r="C46" s="25"/>
      <c r="D46" s="25"/>
      <c r="E46" s="25"/>
      <c r="F46" s="25"/>
      <c r="G46" s="25"/>
      <c r="H46" s="26"/>
      <c r="I46" s="25"/>
      <c r="J46" s="25"/>
    </row>
    <row r="47" spans="1:10" ht="12.75" customHeight="1" x14ac:dyDescent="0.2">
      <c r="A47" s="25"/>
      <c r="B47" s="25"/>
      <c r="C47" s="25"/>
      <c r="D47" s="25"/>
      <c r="E47" s="25"/>
      <c r="F47" s="25"/>
      <c r="G47" s="25"/>
      <c r="H47" s="26"/>
      <c r="I47" s="25"/>
      <c r="J47" s="25"/>
    </row>
  </sheetData>
  <mergeCells count="5">
    <mergeCell ref="E22:H22"/>
    <mergeCell ref="A4:G4"/>
    <mergeCell ref="B6:H6"/>
    <mergeCell ref="B7:H7"/>
    <mergeCell ref="B8:H8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&amp;L&amp;"Century Gothic,Obyčejné"&amp;D&amp;C&amp;"Century Gothic,Obyčejné"STRANA &amp;P/&amp;N&amp;RPS2 - PJ2.4 SLP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1" t="s">
        <v>0</v>
      </c>
      <c r="B1" s="111"/>
      <c r="C1" s="112"/>
      <c r="D1" s="111"/>
      <c r="E1" s="111"/>
      <c r="F1" s="111"/>
      <c r="G1" s="111"/>
    </row>
    <row r="2" spans="1:7" ht="24.95" customHeight="1" x14ac:dyDescent="0.2">
      <c r="A2" s="7" t="s">
        <v>1</v>
      </c>
      <c r="B2" s="6"/>
      <c r="C2" s="113"/>
      <c r="D2" s="113"/>
      <c r="E2" s="113"/>
      <c r="F2" s="113"/>
      <c r="G2" s="114"/>
    </row>
    <row r="3" spans="1:7" ht="24.95" customHeight="1" x14ac:dyDescent="0.2">
      <c r="A3" s="7" t="s">
        <v>2</v>
      </c>
      <c r="B3" s="6"/>
      <c r="C3" s="113"/>
      <c r="D3" s="113"/>
      <c r="E3" s="113"/>
      <c r="F3" s="113"/>
      <c r="G3" s="114"/>
    </row>
    <row r="4" spans="1:7" ht="24.95" customHeight="1" x14ac:dyDescent="0.2">
      <c r="A4" s="7" t="s">
        <v>3</v>
      </c>
      <c r="B4" s="6"/>
      <c r="C4" s="113"/>
      <c r="D4" s="113"/>
      <c r="E4" s="113"/>
      <c r="F4" s="113"/>
      <c r="G4" s="11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H4598"/>
  <sheetViews>
    <sheetView view="pageBreakPreview" zoomScaleNormal="100" zoomScaleSheetLayoutView="100" workbookViewId="0">
      <pane ySplit="8" topLeftCell="A18" activePane="bottomLeft" state="frozen"/>
      <selection activeCell="H18" sqref="H18"/>
      <selection pane="bottomLeft" activeCell="H18" sqref="H18"/>
    </sheetView>
  </sheetViews>
  <sheetFormatPr defaultRowHeight="12.75" outlineLevelRow="1" x14ac:dyDescent="0.2"/>
  <cols>
    <col min="1" max="1" width="3.42578125" customWidth="1"/>
    <col min="2" max="2" width="15.140625" style="8" customWidth="1"/>
    <col min="3" max="3" width="63.7109375" style="8" customWidth="1"/>
    <col min="4" max="4" width="4.85546875" customWidth="1"/>
    <col min="5" max="5" width="10.5703125" customWidth="1"/>
    <col min="6" max="6" width="9.85546875" customWidth="1"/>
    <col min="7" max="8" width="12.7109375" customWidth="1"/>
  </cols>
  <sheetData>
    <row r="1" spans="1:8" s="21" customFormat="1" ht="14.25" customHeight="1" x14ac:dyDescent="0.3">
      <c r="A1" s="69"/>
      <c r="B1" s="70"/>
      <c r="C1" s="96"/>
      <c r="D1" s="96"/>
      <c r="E1" s="71"/>
      <c r="F1" s="96"/>
      <c r="G1" s="96"/>
    </row>
    <row r="2" spans="1:8" s="21" customFormat="1" ht="20.25" x14ac:dyDescent="0.25">
      <c r="A2" s="72" t="s">
        <v>71</v>
      </c>
      <c r="B2" s="73"/>
      <c r="C2" s="74"/>
      <c r="D2" s="74"/>
      <c r="E2" s="74"/>
      <c r="F2" s="74"/>
      <c r="G2" s="75"/>
      <c r="H2" s="75" t="s">
        <v>70</v>
      </c>
    </row>
    <row r="3" spans="1:8" ht="2.25" customHeight="1" x14ac:dyDescent="0.25">
      <c r="A3" s="14"/>
      <c r="B3" s="76"/>
      <c r="C3" s="15"/>
      <c r="D3" s="15"/>
      <c r="E3" s="15"/>
      <c r="F3" s="15"/>
      <c r="G3" s="16"/>
      <c r="H3" s="16"/>
    </row>
    <row r="4" spans="1:8" s="21" customFormat="1" ht="20.25" customHeight="1" x14ac:dyDescent="0.2">
      <c r="A4" s="77" t="s">
        <v>72</v>
      </c>
      <c r="B4" s="78"/>
      <c r="C4" s="97"/>
      <c r="D4" s="97"/>
      <c r="E4" s="79"/>
      <c r="F4" s="97"/>
      <c r="G4" s="97"/>
    </row>
    <row r="5" spans="1:8" s="21" customFormat="1" ht="20.25" customHeight="1" x14ac:dyDescent="0.2">
      <c r="A5" s="77" t="s">
        <v>78</v>
      </c>
      <c r="B5" s="78"/>
      <c r="C5" s="97"/>
      <c r="D5" s="97"/>
      <c r="E5" s="79"/>
      <c r="F5" s="97"/>
      <c r="G5" s="97"/>
    </row>
    <row r="6" spans="1:8" x14ac:dyDescent="0.2">
      <c r="D6" s="9"/>
    </row>
    <row r="7" spans="1:8" ht="13.5" x14ac:dyDescent="0.2">
      <c r="A7" s="53" t="s">
        <v>21</v>
      </c>
      <c r="B7" s="54" t="s">
        <v>22</v>
      </c>
      <c r="C7" s="54" t="s">
        <v>23</v>
      </c>
      <c r="D7" s="54" t="s">
        <v>24</v>
      </c>
      <c r="E7" s="55" t="s">
        <v>25</v>
      </c>
      <c r="F7" s="54" t="s">
        <v>26</v>
      </c>
      <c r="G7" s="50" t="s">
        <v>5</v>
      </c>
      <c r="H7" s="50" t="s">
        <v>69</v>
      </c>
    </row>
    <row r="8" spans="1:8" ht="13.5" hidden="1" customHeight="1" x14ac:dyDescent="0.2">
      <c r="A8" s="50"/>
      <c r="B8" s="56"/>
      <c r="C8" s="57"/>
      <c r="D8" s="98"/>
      <c r="E8" s="99"/>
      <c r="F8" s="99"/>
      <c r="G8" s="100"/>
      <c r="H8" s="51"/>
    </row>
    <row r="9" spans="1:8" ht="13.5" x14ac:dyDescent="0.2">
      <c r="A9" s="53" t="s">
        <v>27</v>
      </c>
      <c r="B9" s="54" t="s">
        <v>8</v>
      </c>
      <c r="C9" s="54" t="s">
        <v>9</v>
      </c>
      <c r="D9" s="54"/>
      <c r="E9" s="55"/>
      <c r="F9" s="54"/>
      <c r="G9" s="83">
        <f>SUM(G10:G21)</f>
        <v>0</v>
      </c>
      <c r="H9" s="50"/>
    </row>
    <row r="10" spans="1:8" ht="13.5" customHeight="1" outlineLevel="1" x14ac:dyDescent="0.2">
      <c r="A10" s="58">
        <v>1</v>
      </c>
      <c r="B10" s="59"/>
      <c r="C10" s="60" t="s">
        <v>101</v>
      </c>
      <c r="D10" s="61" t="s">
        <v>28</v>
      </c>
      <c r="E10" s="62">
        <v>1</v>
      </c>
      <c r="F10" s="63"/>
      <c r="G10" s="64">
        <f>ROUND(E10*F10,2)</f>
        <v>0</v>
      </c>
      <c r="H10" s="52" t="s">
        <v>29</v>
      </c>
    </row>
    <row r="11" spans="1:8" ht="13.5" outlineLevel="1" x14ac:dyDescent="0.2">
      <c r="A11" s="65"/>
      <c r="B11" s="66"/>
      <c r="C11" s="67"/>
      <c r="D11" s="67"/>
      <c r="E11" s="67"/>
      <c r="F11" s="67"/>
      <c r="G11" s="67"/>
      <c r="H11" s="68"/>
    </row>
    <row r="12" spans="1:8" ht="13.5" outlineLevel="1" x14ac:dyDescent="0.2">
      <c r="A12" s="58">
        <v>2</v>
      </c>
      <c r="B12" s="59"/>
      <c r="C12" s="60" t="s">
        <v>79</v>
      </c>
      <c r="D12" s="61" t="s">
        <v>28</v>
      </c>
      <c r="E12" s="62">
        <v>4</v>
      </c>
      <c r="F12" s="63"/>
      <c r="G12" s="64">
        <f>ROUND(E12*F12,2)</f>
        <v>0</v>
      </c>
      <c r="H12" s="52" t="s">
        <v>29</v>
      </c>
    </row>
    <row r="13" spans="1:8" ht="13.5" outlineLevel="1" x14ac:dyDescent="0.2">
      <c r="A13" s="65"/>
      <c r="B13" s="66"/>
      <c r="C13" s="67"/>
      <c r="D13" s="67"/>
      <c r="E13" s="67"/>
      <c r="F13" s="67"/>
      <c r="G13" s="67"/>
      <c r="H13" s="68"/>
    </row>
    <row r="14" spans="1:8" ht="13.5" outlineLevel="1" x14ac:dyDescent="0.2">
      <c r="A14" s="58">
        <v>3</v>
      </c>
      <c r="B14" s="59"/>
      <c r="C14" s="60" t="s">
        <v>80</v>
      </c>
      <c r="D14" s="61" t="s">
        <v>28</v>
      </c>
      <c r="E14" s="62">
        <v>1</v>
      </c>
      <c r="F14" s="63"/>
      <c r="G14" s="64">
        <f>ROUND(E14*F14,2)</f>
        <v>0</v>
      </c>
      <c r="H14" s="52" t="s">
        <v>29</v>
      </c>
    </row>
    <row r="15" spans="1:8" ht="13.5" outlineLevel="1" x14ac:dyDescent="0.2">
      <c r="A15" s="65"/>
      <c r="B15" s="66"/>
      <c r="C15" s="67"/>
      <c r="D15" s="67"/>
      <c r="E15" s="67"/>
      <c r="F15" s="67"/>
      <c r="G15" s="67"/>
      <c r="H15" s="68"/>
    </row>
    <row r="16" spans="1:8" ht="13.5" outlineLevel="1" x14ac:dyDescent="0.2">
      <c r="A16" s="58">
        <v>4</v>
      </c>
      <c r="B16" s="59"/>
      <c r="C16" s="60" t="s">
        <v>88</v>
      </c>
      <c r="D16" s="61" t="s">
        <v>28</v>
      </c>
      <c r="E16" s="62">
        <v>1</v>
      </c>
      <c r="F16" s="63"/>
      <c r="G16" s="64">
        <f>ROUND(E16*F16,2)</f>
        <v>0</v>
      </c>
      <c r="H16" s="52" t="s">
        <v>29</v>
      </c>
    </row>
    <row r="17" spans="1:8" ht="13.5" outlineLevel="1" x14ac:dyDescent="0.2">
      <c r="A17" s="65"/>
      <c r="B17" s="66"/>
      <c r="C17" s="67"/>
      <c r="D17" s="67"/>
      <c r="E17" s="67"/>
      <c r="F17" s="67"/>
      <c r="G17" s="67"/>
      <c r="H17" s="68"/>
    </row>
    <row r="18" spans="1:8" ht="13.5" outlineLevel="1" x14ac:dyDescent="0.2">
      <c r="A18" s="58">
        <v>5</v>
      </c>
      <c r="B18" s="59"/>
      <c r="C18" s="60" t="s">
        <v>81</v>
      </c>
      <c r="D18" s="61" t="s">
        <v>28</v>
      </c>
      <c r="E18" s="62">
        <v>1</v>
      </c>
      <c r="F18" s="63"/>
      <c r="G18" s="64">
        <f>ROUND(E18*F18,2)</f>
        <v>0</v>
      </c>
      <c r="H18" s="52" t="s">
        <v>29</v>
      </c>
    </row>
    <row r="19" spans="1:8" ht="13.5" outlineLevel="1" x14ac:dyDescent="0.2">
      <c r="A19" s="65"/>
      <c r="B19" s="66"/>
      <c r="C19" s="67"/>
      <c r="D19" s="67"/>
      <c r="E19" s="67"/>
      <c r="F19" s="67"/>
      <c r="G19" s="67"/>
      <c r="H19" s="68"/>
    </row>
    <row r="20" spans="1:8" ht="13.5" outlineLevel="1" x14ac:dyDescent="0.2">
      <c r="A20" s="58">
        <v>6</v>
      </c>
      <c r="B20" s="59"/>
      <c r="C20" s="60" t="s">
        <v>89</v>
      </c>
      <c r="D20" s="61" t="s">
        <v>28</v>
      </c>
      <c r="E20" s="62">
        <v>4</v>
      </c>
      <c r="F20" s="63"/>
      <c r="G20" s="64">
        <f>ROUND(E20*F20,2)</f>
        <v>0</v>
      </c>
      <c r="H20" s="52" t="s">
        <v>29</v>
      </c>
    </row>
    <row r="21" spans="1:8" ht="13.5" outlineLevel="1" x14ac:dyDescent="0.2">
      <c r="A21" s="65"/>
      <c r="B21" s="66"/>
      <c r="C21" s="67"/>
      <c r="D21" s="67"/>
      <c r="E21" s="67"/>
      <c r="F21" s="67"/>
      <c r="G21" s="67"/>
      <c r="H21" s="68"/>
    </row>
    <row r="22" spans="1:8" ht="13.5" x14ac:dyDescent="0.2">
      <c r="A22" s="53" t="s">
        <v>27</v>
      </c>
      <c r="B22" s="54"/>
      <c r="C22" s="54" t="s">
        <v>11</v>
      </c>
      <c r="D22" s="54"/>
      <c r="E22" s="55"/>
      <c r="F22" s="54"/>
      <c r="G22" s="83">
        <f>SUM(G23:G36)</f>
        <v>0</v>
      </c>
      <c r="H22" s="50"/>
    </row>
    <row r="23" spans="1:8" ht="13.5" outlineLevel="1" x14ac:dyDescent="0.2">
      <c r="A23" s="58">
        <v>7</v>
      </c>
      <c r="B23" s="59"/>
      <c r="C23" s="60" t="s">
        <v>90</v>
      </c>
      <c r="D23" s="61" t="s">
        <v>28</v>
      </c>
      <c r="E23" s="62">
        <v>2</v>
      </c>
      <c r="F23" s="63"/>
      <c r="G23" s="64">
        <f>ROUND(E23*F23,2)</f>
        <v>0</v>
      </c>
      <c r="H23" s="52" t="s">
        <v>29</v>
      </c>
    </row>
    <row r="24" spans="1:8" ht="13.5" outlineLevel="1" x14ac:dyDescent="0.2">
      <c r="A24" s="65"/>
      <c r="B24" s="66"/>
      <c r="C24" s="67"/>
      <c r="D24" s="67"/>
      <c r="E24" s="67"/>
      <c r="F24" s="67"/>
      <c r="G24" s="67"/>
      <c r="H24" s="68"/>
    </row>
    <row r="25" spans="1:8" ht="13.5" outlineLevel="1" x14ac:dyDescent="0.2">
      <c r="A25" s="58">
        <v>8</v>
      </c>
      <c r="B25" s="59"/>
      <c r="C25" s="60" t="s">
        <v>91</v>
      </c>
      <c r="D25" s="61" t="s">
        <v>30</v>
      </c>
      <c r="E25" s="62">
        <v>110</v>
      </c>
      <c r="F25" s="63"/>
      <c r="G25" s="64">
        <f>ROUND(E25*F25,2)</f>
        <v>0</v>
      </c>
      <c r="H25" s="52" t="s">
        <v>29</v>
      </c>
    </row>
    <row r="26" spans="1:8" ht="13.5" outlineLevel="1" x14ac:dyDescent="0.2">
      <c r="A26" s="65"/>
      <c r="B26" s="66"/>
      <c r="C26" s="67"/>
      <c r="D26" s="67"/>
      <c r="E26" s="67"/>
      <c r="F26" s="67"/>
      <c r="G26" s="67"/>
      <c r="H26" s="68"/>
    </row>
    <row r="27" spans="1:8" ht="13.5" outlineLevel="1" x14ac:dyDescent="0.2">
      <c r="A27" s="58">
        <v>9</v>
      </c>
      <c r="B27" s="59"/>
      <c r="C27" s="60" t="s">
        <v>94</v>
      </c>
      <c r="D27" s="61" t="s">
        <v>28</v>
      </c>
      <c r="E27" s="62">
        <v>4</v>
      </c>
      <c r="F27" s="63"/>
      <c r="G27" s="64">
        <f>ROUND(E27*F27,2)</f>
        <v>0</v>
      </c>
      <c r="H27" s="52" t="s">
        <v>29</v>
      </c>
    </row>
    <row r="28" spans="1:8" ht="13.5" outlineLevel="1" x14ac:dyDescent="0.2">
      <c r="A28" s="65"/>
      <c r="B28" s="66"/>
      <c r="C28" s="67"/>
      <c r="D28" s="67"/>
      <c r="E28" s="67"/>
      <c r="F28" s="67"/>
      <c r="G28" s="67"/>
      <c r="H28" s="68"/>
    </row>
    <row r="29" spans="1:8" ht="13.5" outlineLevel="1" x14ac:dyDescent="0.2">
      <c r="A29" s="58">
        <v>10</v>
      </c>
      <c r="B29" s="59"/>
      <c r="C29" s="60" t="s">
        <v>75</v>
      </c>
      <c r="D29" s="61" t="s">
        <v>30</v>
      </c>
      <c r="E29" s="62">
        <v>25</v>
      </c>
      <c r="F29" s="63"/>
      <c r="G29" s="64">
        <f>ROUND(E29*F29,2)</f>
        <v>0</v>
      </c>
      <c r="H29" s="52" t="s">
        <v>29</v>
      </c>
    </row>
    <row r="30" spans="1:8" ht="13.5" outlineLevel="1" x14ac:dyDescent="0.2">
      <c r="A30" s="65"/>
      <c r="B30" s="66"/>
      <c r="C30" s="67"/>
      <c r="D30" s="67"/>
      <c r="E30" s="67"/>
      <c r="F30" s="67"/>
      <c r="G30" s="67"/>
      <c r="H30" s="68"/>
    </row>
    <row r="31" spans="1:8" ht="13.5" outlineLevel="1" x14ac:dyDescent="0.2">
      <c r="A31" s="58">
        <v>11</v>
      </c>
      <c r="B31" s="59" t="s">
        <v>31</v>
      </c>
      <c r="C31" s="60" t="s">
        <v>32</v>
      </c>
      <c r="D31" s="61" t="s">
        <v>28</v>
      </c>
      <c r="E31" s="62">
        <v>2</v>
      </c>
      <c r="F31" s="63"/>
      <c r="G31" s="64">
        <f>ROUND(E31*F31,2)</f>
        <v>0</v>
      </c>
      <c r="H31" s="52" t="s">
        <v>29</v>
      </c>
    </row>
    <row r="32" spans="1:8" ht="13.5" outlineLevel="1" x14ac:dyDescent="0.2">
      <c r="A32" s="65"/>
      <c r="B32" s="66"/>
      <c r="C32" s="67"/>
      <c r="D32" s="67"/>
      <c r="E32" s="67"/>
      <c r="F32" s="67"/>
      <c r="G32" s="67"/>
      <c r="H32" s="68"/>
    </row>
    <row r="33" spans="1:8" ht="13.5" outlineLevel="1" x14ac:dyDescent="0.2">
      <c r="A33" s="58">
        <v>12</v>
      </c>
      <c r="B33" s="59" t="s">
        <v>33</v>
      </c>
      <c r="C33" s="60" t="s">
        <v>34</v>
      </c>
      <c r="D33" s="61" t="s">
        <v>28</v>
      </c>
      <c r="E33" s="62">
        <v>8</v>
      </c>
      <c r="F33" s="63"/>
      <c r="G33" s="64">
        <f>ROUND(E33*F33,2)</f>
        <v>0</v>
      </c>
      <c r="H33" s="52" t="s">
        <v>29</v>
      </c>
    </row>
    <row r="34" spans="1:8" ht="13.5" outlineLevel="1" x14ac:dyDescent="0.2">
      <c r="A34" s="65"/>
      <c r="B34" s="66"/>
      <c r="C34" s="67"/>
      <c r="D34" s="67"/>
      <c r="E34" s="67"/>
      <c r="F34" s="67"/>
      <c r="G34" s="67"/>
      <c r="H34" s="68"/>
    </row>
    <row r="35" spans="1:8" ht="13.5" outlineLevel="1" x14ac:dyDescent="0.2">
      <c r="A35" s="58">
        <v>13</v>
      </c>
      <c r="B35" s="59" t="s">
        <v>35</v>
      </c>
      <c r="C35" s="60" t="s">
        <v>36</v>
      </c>
      <c r="D35" s="61" t="s">
        <v>37</v>
      </c>
      <c r="E35" s="62">
        <v>1</v>
      </c>
      <c r="F35" s="63"/>
      <c r="G35" s="64">
        <f>ROUND(E35*F35,2)</f>
        <v>0</v>
      </c>
      <c r="H35" s="52" t="s">
        <v>29</v>
      </c>
    </row>
    <row r="36" spans="1:8" ht="13.5" outlineLevel="1" x14ac:dyDescent="0.2">
      <c r="A36" s="65"/>
      <c r="B36" s="66"/>
      <c r="C36" s="67"/>
      <c r="D36" s="67"/>
      <c r="E36" s="67"/>
      <c r="F36" s="67"/>
      <c r="G36" s="67"/>
      <c r="H36" s="68"/>
    </row>
    <row r="37" spans="1:8" ht="13.5" x14ac:dyDescent="0.2">
      <c r="A37" s="53" t="s">
        <v>27</v>
      </c>
      <c r="B37" s="54" t="s">
        <v>12</v>
      </c>
      <c r="C37" s="54" t="s">
        <v>13</v>
      </c>
      <c r="D37" s="54"/>
      <c r="E37" s="55"/>
      <c r="F37" s="54"/>
      <c r="G37" s="83">
        <f>SUM(G38:G55)</f>
        <v>0</v>
      </c>
      <c r="H37" s="50"/>
    </row>
    <row r="38" spans="1:8" ht="13.5" outlineLevel="1" x14ac:dyDescent="0.2">
      <c r="A38" s="58">
        <v>14</v>
      </c>
      <c r="B38" s="59"/>
      <c r="C38" s="60" t="s">
        <v>82</v>
      </c>
      <c r="D38" s="61" t="s">
        <v>28</v>
      </c>
      <c r="E38" s="62">
        <v>2</v>
      </c>
      <c r="F38" s="63"/>
      <c r="G38" s="64">
        <f>ROUND(E38*F38,2)</f>
        <v>0</v>
      </c>
      <c r="H38" s="52" t="s">
        <v>29</v>
      </c>
    </row>
    <row r="39" spans="1:8" ht="13.5" outlineLevel="1" x14ac:dyDescent="0.2">
      <c r="A39" s="65"/>
      <c r="B39" s="66"/>
      <c r="C39" s="67"/>
      <c r="D39" s="67"/>
      <c r="E39" s="67"/>
      <c r="F39" s="67"/>
      <c r="G39" s="67"/>
      <c r="H39" s="68"/>
    </row>
    <row r="40" spans="1:8" ht="13.5" outlineLevel="1" x14ac:dyDescent="0.2">
      <c r="A40" s="58">
        <v>15</v>
      </c>
      <c r="B40" s="59"/>
      <c r="C40" s="60" t="s">
        <v>95</v>
      </c>
      <c r="D40" s="61" t="s">
        <v>30</v>
      </c>
      <c r="E40" s="62">
        <v>110</v>
      </c>
      <c r="F40" s="63"/>
      <c r="G40" s="64">
        <f>ROUND(E40*F40,2)</f>
        <v>0</v>
      </c>
      <c r="H40" s="52" t="s">
        <v>29</v>
      </c>
    </row>
    <row r="41" spans="1:8" ht="13.5" outlineLevel="1" x14ac:dyDescent="0.2">
      <c r="A41" s="65"/>
      <c r="B41" s="66"/>
      <c r="C41" s="67"/>
      <c r="D41" s="67"/>
      <c r="E41" s="67"/>
      <c r="F41" s="67"/>
      <c r="G41" s="67"/>
      <c r="H41" s="68"/>
    </row>
    <row r="42" spans="1:8" ht="13.5" outlineLevel="1" x14ac:dyDescent="0.2">
      <c r="A42" s="58">
        <v>16</v>
      </c>
      <c r="B42" s="59"/>
      <c r="C42" s="60" t="s">
        <v>85</v>
      </c>
      <c r="D42" s="61" t="s">
        <v>28</v>
      </c>
      <c r="E42" s="62">
        <v>2</v>
      </c>
      <c r="F42" s="63"/>
      <c r="G42" s="64">
        <f>ROUND(E42*F42,2)</f>
        <v>0</v>
      </c>
      <c r="H42" s="52" t="s">
        <v>29</v>
      </c>
    </row>
    <row r="43" spans="1:8" ht="13.5" outlineLevel="1" x14ac:dyDescent="0.2">
      <c r="A43" s="82"/>
      <c r="B43" s="66"/>
      <c r="C43" s="67"/>
      <c r="D43" s="67"/>
      <c r="E43" s="67"/>
      <c r="F43" s="67"/>
      <c r="G43" s="67"/>
      <c r="H43" s="68"/>
    </row>
    <row r="44" spans="1:8" ht="13.5" outlineLevel="1" x14ac:dyDescent="0.2">
      <c r="A44" s="58">
        <v>17</v>
      </c>
      <c r="B44" s="59"/>
      <c r="C44" s="60" t="s">
        <v>76</v>
      </c>
      <c r="D44" s="61" t="s">
        <v>30</v>
      </c>
      <c r="E44" s="62">
        <v>25</v>
      </c>
      <c r="F44" s="63"/>
      <c r="G44" s="64">
        <f>ROUND(E44*F44,2)</f>
        <v>0</v>
      </c>
      <c r="H44" s="52" t="s">
        <v>93</v>
      </c>
    </row>
    <row r="45" spans="1:8" ht="13.5" outlineLevel="1" x14ac:dyDescent="0.2">
      <c r="A45" s="65"/>
      <c r="B45" s="66"/>
      <c r="C45" s="67"/>
      <c r="D45" s="67"/>
      <c r="E45" s="67"/>
      <c r="F45" s="67"/>
      <c r="G45" s="67"/>
      <c r="H45" s="68"/>
    </row>
    <row r="46" spans="1:8" ht="13.5" outlineLevel="1" x14ac:dyDescent="0.2">
      <c r="A46" s="58">
        <v>18</v>
      </c>
      <c r="B46" s="59" t="s">
        <v>38</v>
      </c>
      <c r="C46" s="60" t="s">
        <v>39</v>
      </c>
      <c r="D46" s="61" t="s">
        <v>28</v>
      </c>
      <c r="E46" s="62">
        <v>2</v>
      </c>
      <c r="F46" s="63"/>
      <c r="G46" s="64">
        <f>ROUND(E46*F46,2)</f>
        <v>0</v>
      </c>
      <c r="H46" s="52" t="s">
        <v>93</v>
      </c>
    </row>
    <row r="47" spans="1:8" ht="13.5" outlineLevel="1" x14ac:dyDescent="0.2">
      <c r="A47" s="65"/>
      <c r="B47" s="66"/>
      <c r="C47" s="67"/>
      <c r="D47" s="67"/>
      <c r="E47" s="67"/>
      <c r="F47" s="67"/>
      <c r="G47" s="67"/>
      <c r="H47" s="68"/>
    </row>
    <row r="48" spans="1:8" ht="13.5" outlineLevel="1" x14ac:dyDescent="0.2">
      <c r="A48" s="58">
        <v>19</v>
      </c>
      <c r="B48" s="59" t="s">
        <v>40</v>
      </c>
      <c r="C48" s="60" t="s">
        <v>41</v>
      </c>
      <c r="D48" s="61" t="s">
        <v>28</v>
      </c>
      <c r="E48" s="62">
        <v>8</v>
      </c>
      <c r="F48" s="63"/>
      <c r="G48" s="64">
        <f>ROUND(E48*F48,2)</f>
        <v>0</v>
      </c>
      <c r="H48" s="52" t="s">
        <v>93</v>
      </c>
    </row>
    <row r="49" spans="1:8" ht="13.5" outlineLevel="1" x14ac:dyDescent="0.2">
      <c r="A49" s="65"/>
      <c r="B49" s="66"/>
      <c r="C49" s="67"/>
      <c r="D49" s="67"/>
      <c r="E49" s="67"/>
      <c r="F49" s="67"/>
      <c r="G49" s="67"/>
      <c r="H49" s="68"/>
    </row>
    <row r="50" spans="1:8" ht="13.5" outlineLevel="1" x14ac:dyDescent="0.2">
      <c r="A50" s="58">
        <v>20</v>
      </c>
      <c r="B50" s="59"/>
      <c r="C50" s="60" t="s">
        <v>83</v>
      </c>
      <c r="D50" s="61" t="s">
        <v>28</v>
      </c>
      <c r="E50" s="62">
        <v>1</v>
      </c>
      <c r="F50" s="63"/>
      <c r="G50" s="64">
        <f>ROUND(E50*F50,2)</f>
        <v>0</v>
      </c>
      <c r="H50" s="52" t="s">
        <v>93</v>
      </c>
    </row>
    <row r="51" spans="1:8" ht="13.5" outlineLevel="1" x14ac:dyDescent="0.2">
      <c r="A51" s="65"/>
      <c r="B51" s="66"/>
      <c r="C51" s="67"/>
      <c r="D51" s="67"/>
      <c r="E51" s="67"/>
      <c r="F51" s="67"/>
      <c r="G51" s="67"/>
      <c r="H51" s="68"/>
    </row>
    <row r="52" spans="1:8" ht="13.5" outlineLevel="1" x14ac:dyDescent="0.2">
      <c r="A52" s="58">
        <v>21</v>
      </c>
      <c r="B52" s="59"/>
      <c r="C52" s="60" t="s">
        <v>84</v>
      </c>
      <c r="D52" s="61" t="s">
        <v>28</v>
      </c>
      <c r="E52" s="62">
        <v>4</v>
      </c>
      <c r="F52" s="63"/>
      <c r="G52" s="64">
        <f>ROUND(E52*F52,2)</f>
        <v>0</v>
      </c>
      <c r="H52" s="52" t="s">
        <v>29</v>
      </c>
    </row>
    <row r="53" spans="1:8" ht="13.5" outlineLevel="1" x14ac:dyDescent="0.2">
      <c r="A53" s="65"/>
      <c r="B53" s="66"/>
      <c r="C53" s="67"/>
      <c r="D53" s="67"/>
      <c r="E53" s="67"/>
      <c r="F53" s="67"/>
      <c r="G53" s="67"/>
      <c r="H53" s="68"/>
    </row>
    <row r="54" spans="1:8" ht="13.5" outlineLevel="1" x14ac:dyDescent="0.2">
      <c r="A54" s="58">
        <v>22</v>
      </c>
      <c r="B54" s="59"/>
      <c r="C54" s="60" t="s">
        <v>100</v>
      </c>
      <c r="D54" s="61" t="s">
        <v>44</v>
      </c>
      <c r="E54" s="62">
        <v>2</v>
      </c>
      <c r="F54" s="63"/>
      <c r="G54" s="64">
        <f>ROUND(E54*F54,2)</f>
        <v>0</v>
      </c>
      <c r="H54" s="52" t="s">
        <v>29</v>
      </c>
    </row>
    <row r="55" spans="1:8" ht="13.5" outlineLevel="1" x14ac:dyDescent="0.2">
      <c r="A55" s="65"/>
      <c r="B55" s="66"/>
      <c r="C55" s="67"/>
      <c r="D55" s="67"/>
      <c r="E55" s="67"/>
      <c r="F55" s="67"/>
      <c r="G55" s="67"/>
      <c r="H55" s="68"/>
    </row>
    <row r="56" spans="1:8" ht="13.5" x14ac:dyDescent="0.2">
      <c r="A56" s="53" t="s">
        <v>27</v>
      </c>
      <c r="B56" s="54" t="s">
        <v>14</v>
      </c>
      <c r="C56" s="54" t="s">
        <v>15</v>
      </c>
      <c r="D56" s="54"/>
      <c r="E56" s="55"/>
      <c r="F56" s="54"/>
      <c r="G56" s="83">
        <f>G57+G59+G61</f>
        <v>0</v>
      </c>
      <c r="H56" s="50"/>
    </row>
    <row r="57" spans="1:8" ht="13.5" outlineLevel="1" x14ac:dyDescent="0.2">
      <c r="A57" s="58">
        <v>23</v>
      </c>
      <c r="B57" s="59" t="s">
        <v>42</v>
      </c>
      <c r="C57" s="60" t="s">
        <v>43</v>
      </c>
      <c r="D57" s="61" t="s">
        <v>44</v>
      </c>
      <c r="E57" s="62">
        <v>5</v>
      </c>
      <c r="F57" s="63"/>
      <c r="G57" s="64">
        <f>ROUND(E57*F57,2)</f>
        <v>0</v>
      </c>
      <c r="H57" s="52" t="s">
        <v>29</v>
      </c>
    </row>
    <row r="58" spans="1:8" ht="13.5" outlineLevel="1" x14ac:dyDescent="0.2">
      <c r="A58" s="65"/>
      <c r="B58" s="66"/>
      <c r="C58" s="67"/>
      <c r="D58" s="67"/>
      <c r="E58" s="67"/>
      <c r="F58" s="67"/>
      <c r="G58" s="67"/>
      <c r="H58" s="68"/>
    </row>
    <row r="59" spans="1:8" ht="25.5" outlineLevel="1" x14ac:dyDescent="0.2">
      <c r="A59" s="58">
        <v>24</v>
      </c>
      <c r="B59" s="59" t="s">
        <v>92</v>
      </c>
      <c r="C59" s="60" t="s">
        <v>96</v>
      </c>
      <c r="D59" s="61" t="s">
        <v>44</v>
      </c>
      <c r="E59" s="62">
        <v>2</v>
      </c>
      <c r="F59" s="63"/>
      <c r="G59" s="64">
        <f>ROUND(E59*F59,2)</f>
        <v>0</v>
      </c>
      <c r="H59" s="52" t="s">
        <v>29</v>
      </c>
    </row>
    <row r="60" spans="1:8" ht="13.5" outlineLevel="1" x14ac:dyDescent="0.2">
      <c r="A60" s="65"/>
      <c r="B60" s="66"/>
      <c r="C60" s="67"/>
      <c r="D60" s="67"/>
      <c r="E60" s="67"/>
      <c r="F60" s="67"/>
      <c r="G60" s="67"/>
      <c r="H60" s="68"/>
    </row>
    <row r="61" spans="1:8" ht="13.5" outlineLevel="1" x14ac:dyDescent="0.2">
      <c r="A61" s="58">
        <v>25</v>
      </c>
      <c r="B61" s="59" t="s">
        <v>45</v>
      </c>
      <c r="C61" s="60" t="s">
        <v>46</v>
      </c>
      <c r="D61" s="61" t="s">
        <v>47</v>
      </c>
      <c r="E61" s="62">
        <v>2</v>
      </c>
      <c r="F61" s="63"/>
      <c r="G61" s="64">
        <f>ROUND(E61*F61,2)</f>
        <v>0</v>
      </c>
      <c r="H61" s="52" t="s">
        <v>29</v>
      </c>
    </row>
    <row r="62" spans="1:8" ht="13.5" outlineLevel="1" x14ac:dyDescent="0.2">
      <c r="A62" s="65"/>
      <c r="B62" s="66"/>
      <c r="C62" s="67"/>
      <c r="D62" s="67"/>
      <c r="E62" s="67"/>
      <c r="F62" s="67"/>
      <c r="G62" s="67"/>
      <c r="H62" s="68"/>
    </row>
    <row r="63" spans="1:8" ht="13.5" x14ac:dyDescent="0.2">
      <c r="A63" s="53" t="s">
        <v>27</v>
      </c>
      <c r="B63" s="54" t="s">
        <v>16</v>
      </c>
      <c r="C63" s="54" t="s">
        <v>17</v>
      </c>
      <c r="D63" s="54"/>
      <c r="E63" s="55"/>
      <c r="F63" s="54"/>
      <c r="G63" s="83">
        <f>G64</f>
        <v>0</v>
      </c>
      <c r="H63" s="50"/>
    </row>
    <row r="64" spans="1:8" ht="13.5" outlineLevel="1" x14ac:dyDescent="0.2">
      <c r="A64" s="58">
        <v>26</v>
      </c>
      <c r="B64" s="59"/>
      <c r="C64" s="60" t="s">
        <v>87</v>
      </c>
      <c r="D64" s="61" t="s">
        <v>44</v>
      </c>
      <c r="E64" s="62">
        <v>5</v>
      </c>
      <c r="F64" s="63"/>
      <c r="G64" s="64">
        <f>ROUND(E64*F64,2)</f>
        <v>0</v>
      </c>
      <c r="H64" s="52" t="s">
        <v>29</v>
      </c>
    </row>
    <row r="65" spans="1:8" ht="13.5" outlineLevel="1" x14ac:dyDescent="0.2">
      <c r="A65" s="65"/>
      <c r="B65" s="66"/>
      <c r="C65" s="67"/>
      <c r="D65" s="67"/>
      <c r="E65" s="67"/>
      <c r="F65" s="67"/>
      <c r="G65" s="67"/>
      <c r="H65" s="68"/>
    </row>
    <row r="66" spans="1:8" ht="13.5" x14ac:dyDescent="0.2">
      <c r="A66" s="53" t="s">
        <v>27</v>
      </c>
      <c r="B66" s="54" t="s">
        <v>18</v>
      </c>
      <c r="C66" s="54" t="s">
        <v>19</v>
      </c>
      <c r="D66" s="54"/>
      <c r="E66" s="55"/>
      <c r="F66" s="54"/>
      <c r="G66" s="83">
        <f>G67+G69</f>
        <v>0</v>
      </c>
      <c r="H66" s="50"/>
    </row>
    <row r="67" spans="1:8" ht="13.5" outlineLevel="1" x14ac:dyDescent="0.2">
      <c r="A67" s="58">
        <v>27</v>
      </c>
      <c r="B67" s="59" t="s">
        <v>48</v>
      </c>
      <c r="C67" s="60" t="s">
        <v>49</v>
      </c>
      <c r="D67" s="61" t="s">
        <v>44</v>
      </c>
      <c r="E67" s="62">
        <v>2</v>
      </c>
      <c r="F67" s="63"/>
      <c r="G67" s="64">
        <f>ROUND(E67*F67,2)</f>
        <v>0</v>
      </c>
      <c r="H67" s="52" t="s">
        <v>29</v>
      </c>
    </row>
    <row r="68" spans="1:8" ht="13.5" outlineLevel="1" x14ac:dyDescent="0.2">
      <c r="A68" s="65"/>
      <c r="B68" s="66"/>
      <c r="C68" s="67"/>
      <c r="D68" s="67"/>
      <c r="E68" s="67"/>
      <c r="F68" s="67"/>
      <c r="G68" s="67"/>
      <c r="H68" s="68"/>
    </row>
    <row r="69" spans="1:8" ht="13.5" outlineLevel="1" x14ac:dyDescent="0.2">
      <c r="A69" s="58">
        <v>28</v>
      </c>
      <c r="B69" s="59" t="s">
        <v>50</v>
      </c>
      <c r="C69" s="60" t="s">
        <v>51</v>
      </c>
      <c r="D69" s="61" t="s">
        <v>37</v>
      </c>
      <c r="E69" s="62">
        <v>1</v>
      </c>
      <c r="F69" s="63"/>
      <c r="G69" s="64">
        <f>ROUND(E69*F69,2)</f>
        <v>0</v>
      </c>
      <c r="H69" s="52" t="s">
        <v>93</v>
      </c>
    </row>
    <row r="70" spans="1:8" ht="13.5" outlineLevel="1" x14ac:dyDescent="0.2">
      <c r="A70" s="65"/>
      <c r="B70" s="66"/>
      <c r="C70" s="67"/>
      <c r="D70" s="67"/>
      <c r="E70" s="67"/>
      <c r="F70" s="67"/>
      <c r="G70" s="67"/>
      <c r="H70" s="68"/>
    </row>
    <row r="71" spans="1:8" ht="13.5" x14ac:dyDescent="0.2">
      <c r="A71" s="53" t="s">
        <v>27</v>
      </c>
      <c r="B71" s="54" t="s">
        <v>20</v>
      </c>
      <c r="C71" s="54" t="s">
        <v>4</v>
      </c>
      <c r="D71" s="54"/>
      <c r="E71" s="55"/>
      <c r="F71" s="54"/>
      <c r="G71" s="83">
        <f>SUM(G72:G81)</f>
        <v>0</v>
      </c>
      <c r="H71" s="50"/>
    </row>
    <row r="72" spans="1:8" ht="13.5" outlineLevel="1" x14ac:dyDescent="0.2">
      <c r="A72" s="58">
        <v>29</v>
      </c>
      <c r="B72" s="59" t="s">
        <v>52</v>
      </c>
      <c r="C72" s="60" t="s">
        <v>53</v>
      </c>
      <c r="D72" s="61" t="s">
        <v>44</v>
      </c>
      <c r="E72" s="62">
        <v>3</v>
      </c>
      <c r="F72" s="63"/>
      <c r="G72" s="64">
        <f>ROUND(E72*F72,2)</f>
        <v>0</v>
      </c>
      <c r="H72" s="52" t="s">
        <v>29</v>
      </c>
    </row>
    <row r="73" spans="1:8" ht="13.5" outlineLevel="1" x14ac:dyDescent="0.2">
      <c r="A73" s="65"/>
      <c r="B73" s="66"/>
      <c r="C73" s="67"/>
      <c r="D73" s="67"/>
      <c r="E73" s="67"/>
      <c r="F73" s="67"/>
      <c r="G73" s="67"/>
      <c r="H73" s="68"/>
    </row>
    <row r="74" spans="1:8" ht="13.5" outlineLevel="1" x14ac:dyDescent="0.2">
      <c r="A74" s="58">
        <v>30</v>
      </c>
      <c r="B74" s="59" t="s">
        <v>54</v>
      </c>
      <c r="C74" s="60" t="s">
        <v>55</v>
      </c>
      <c r="D74" s="61" t="s">
        <v>44</v>
      </c>
      <c r="E74" s="62">
        <v>2</v>
      </c>
      <c r="F74" s="63"/>
      <c r="G74" s="64">
        <f>ROUND(E74*F74,2)</f>
        <v>0</v>
      </c>
      <c r="H74" s="52" t="s">
        <v>29</v>
      </c>
    </row>
    <row r="75" spans="1:8" ht="13.5" outlineLevel="1" x14ac:dyDescent="0.2">
      <c r="A75" s="65"/>
      <c r="B75" s="66"/>
      <c r="C75" s="67"/>
      <c r="D75" s="67"/>
      <c r="E75" s="67"/>
      <c r="F75" s="67"/>
      <c r="G75" s="67"/>
      <c r="H75" s="68"/>
    </row>
    <row r="76" spans="1:8" ht="13.5" outlineLevel="1" x14ac:dyDescent="0.2">
      <c r="A76" s="58">
        <v>31</v>
      </c>
      <c r="B76" s="59" t="s">
        <v>56</v>
      </c>
      <c r="C76" s="60" t="s">
        <v>57</v>
      </c>
      <c r="D76" s="61" t="s">
        <v>47</v>
      </c>
      <c r="E76" s="62">
        <v>1</v>
      </c>
      <c r="F76" s="63"/>
      <c r="G76" s="64">
        <f>ROUND(E76*F76,2)</f>
        <v>0</v>
      </c>
      <c r="H76" s="52" t="s">
        <v>29</v>
      </c>
    </row>
    <row r="77" spans="1:8" ht="13.5" outlineLevel="1" x14ac:dyDescent="0.2">
      <c r="A77" s="65"/>
      <c r="B77" s="66"/>
      <c r="C77" s="67"/>
      <c r="D77" s="67"/>
      <c r="E77" s="67"/>
      <c r="F77" s="67"/>
      <c r="G77" s="67"/>
      <c r="H77" s="68"/>
    </row>
    <row r="78" spans="1:8" ht="13.5" outlineLevel="1" x14ac:dyDescent="0.2">
      <c r="A78" s="58">
        <v>32</v>
      </c>
      <c r="B78" s="59" t="s">
        <v>97</v>
      </c>
      <c r="C78" s="60" t="s">
        <v>98</v>
      </c>
      <c r="D78" s="61" t="s">
        <v>37</v>
      </c>
      <c r="E78" s="62">
        <v>1</v>
      </c>
      <c r="F78" s="63"/>
      <c r="G78" s="64">
        <f>ROUND(E78*F78,2)</f>
        <v>0</v>
      </c>
      <c r="H78" s="52" t="s">
        <v>29</v>
      </c>
    </row>
    <row r="79" spans="1:8" ht="13.5" outlineLevel="1" x14ac:dyDescent="0.2">
      <c r="A79" s="65"/>
      <c r="B79" s="66"/>
      <c r="C79" s="67"/>
      <c r="D79" s="67"/>
      <c r="E79" s="67"/>
      <c r="F79" s="67"/>
      <c r="G79" s="67"/>
      <c r="H79" s="68"/>
    </row>
    <row r="80" spans="1:8" ht="13.5" outlineLevel="1" x14ac:dyDescent="0.2">
      <c r="A80" s="58">
        <v>33</v>
      </c>
      <c r="B80" s="59" t="s">
        <v>97</v>
      </c>
      <c r="C80" s="60" t="s">
        <v>99</v>
      </c>
      <c r="D80" s="61" t="s">
        <v>37</v>
      </c>
      <c r="E80" s="62">
        <v>1</v>
      </c>
      <c r="F80" s="63"/>
      <c r="G80" s="64">
        <f>ROUND(E80*F80,2)</f>
        <v>0</v>
      </c>
      <c r="H80" s="52" t="s">
        <v>29</v>
      </c>
    </row>
    <row r="81" spans="1:8" ht="13.5" outlineLevel="1" x14ac:dyDescent="0.2">
      <c r="A81" s="65"/>
      <c r="B81" s="66"/>
      <c r="C81" s="67"/>
      <c r="D81" s="67"/>
      <c r="E81" s="67"/>
      <c r="F81" s="67"/>
      <c r="G81" s="67"/>
      <c r="H81" s="68"/>
    </row>
    <row r="82" spans="1:8" ht="13.5" x14ac:dyDescent="0.2">
      <c r="A82" s="53"/>
      <c r="B82" s="54" t="s">
        <v>5</v>
      </c>
      <c r="C82" s="54"/>
      <c r="D82" s="54"/>
      <c r="E82" s="55"/>
      <c r="F82" s="54"/>
      <c r="G82" s="50">
        <f>G9+G22+G37+G56+G63+G66+G71</f>
        <v>0</v>
      </c>
      <c r="H82" s="50"/>
    </row>
    <row r="83" spans="1:8" x14ac:dyDescent="0.2">
      <c r="A83" s="84"/>
      <c r="B83" s="2"/>
      <c r="C83" s="10"/>
      <c r="D83" s="4"/>
      <c r="E83" s="84"/>
      <c r="F83" s="84"/>
      <c r="G83" s="84"/>
      <c r="H83" s="84"/>
    </row>
    <row r="84" spans="1:8" x14ac:dyDescent="0.2">
      <c r="A84" s="84"/>
      <c r="B84" s="2"/>
      <c r="C84" s="10"/>
      <c r="D84" s="4"/>
      <c r="E84" s="84"/>
      <c r="F84" s="84"/>
      <c r="G84" s="84"/>
      <c r="H84" s="84"/>
    </row>
    <row r="85" spans="1:8" x14ac:dyDescent="0.2">
      <c r="A85" s="101" t="s">
        <v>58</v>
      </c>
      <c r="B85" s="101"/>
      <c r="C85" s="102"/>
      <c r="D85" s="4"/>
      <c r="E85" s="84"/>
      <c r="F85" s="84"/>
      <c r="G85" s="84"/>
      <c r="H85" s="84"/>
    </row>
    <row r="86" spans="1:8" x14ac:dyDescent="0.2">
      <c r="A86" s="85"/>
      <c r="B86" s="86"/>
      <c r="C86" s="86"/>
      <c r="D86" s="86"/>
      <c r="E86" s="86"/>
      <c r="F86" s="86"/>
      <c r="G86" s="87"/>
      <c r="H86" s="89"/>
    </row>
    <row r="87" spans="1:8" x14ac:dyDescent="0.2">
      <c r="A87" s="88"/>
      <c r="B87" s="89"/>
      <c r="C87" s="89"/>
      <c r="D87" s="89"/>
      <c r="E87" s="89"/>
      <c r="F87" s="89"/>
      <c r="G87" s="90"/>
      <c r="H87" s="89"/>
    </row>
    <row r="88" spans="1:8" x14ac:dyDescent="0.2">
      <c r="A88" s="88"/>
      <c r="B88" s="89"/>
      <c r="C88" s="89"/>
      <c r="D88" s="89"/>
      <c r="E88" s="89"/>
      <c r="F88" s="89"/>
      <c r="G88" s="90"/>
      <c r="H88" s="89"/>
    </row>
    <row r="89" spans="1:8" x14ac:dyDescent="0.2">
      <c r="A89" s="88"/>
      <c r="B89" s="89"/>
      <c r="C89" s="89"/>
      <c r="D89" s="89"/>
      <c r="E89" s="89"/>
      <c r="F89" s="89"/>
      <c r="G89" s="90"/>
      <c r="H89" s="89"/>
    </row>
    <row r="90" spans="1:8" x14ac:dyDescent="0.2">
      <c r="A90" s="91"/>
      <c r="B90" s="92"/>
      <c r="C90" s="92"/>
      <c r="D90" s="92"/>
      <c r="E90" s="92"/>
      <c r="F90" s="92"/>
      <c r="G90" s="93"/>
      <c r="H90" s="89"/>
    </row>
    <row r="91" spans="1:8" x14ac:dyDescent="0.2">
      <c r="A91" s="84"/>
      <c r="B91" s="2"/>
      <c r="C91" s="10"/>
      <c r="D91" s="4"/>
      <c r="E91" s="84"/>
      <c r="F91" s="84"/>
      <c r="G91" s="84"/>
      <c r="H91" s="84"/>
    </row>
    <row r="92" spans="1:8" x14ac:dyDescent="0.2">
      <c r="C92" s="11"/>
      <c r="D92" s="9"/>
    </row>
    <row r="93" spans="1:8" x14ac:dyDescent="0.2">
      <c r="D93" s="9"/>
    </row>
    <row r="94" spans="1:8" x14ac:dyDescent="0.2">
      <c r="D94" s="9"/>
    </row>
    <row r="95" spans="1:8" x14ac:dyDescent="0.2">
      <c r="D95" s="9"/>
    </row>
    <row r="96" spans="1:8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</sheetData>
  <pageMargins left="0.70866141732283472" right="0.70866141732283472" top="0.78740157480314965" bottom="0.78740157480314965" header="0.31496062992125984" footer="0.31496062992125984"/>
  <pageSetup paperSize="9" scale="90" fitToHeight="16" orientation="landscape" r:id="rId1"/>
  <headerFooter>
    <oddFooter>&amp;L&amp;"Century Gothic,Obyčejné"&amp;D&amp;C&amp;"Century Gothic,Obyčejné"STRANA &amp;P/&amp;N&amp;RPS2 - PJ2.4 SLP</oddFooter>
  </headerFooter>
  <rowBreaks count="3" manualBreakCount="3">
    <brk id="21" max="7" man="1"/>
    <brk id="47" max="7" man="1"/>
    <brk id="6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PJ2.4</vt:lpstr>
      <vt:lpstr>VzorPolozky</vt:lpstr>
      <vt:lpstr>PJ2.4_Pol</vt:lpstr>
      <vt:lpstr>PJ2.4_Pol!Názvy_tisku</vt:lpstr>
      <vt:lpstr>PJ2.4_Pol!Print_Area</vt:lpstr>
      <vt:lpstr>'Rekapitulace PJ2.4'!Print_Area</vt:lpstr>
      <vt:lpstr>PJ2.4_Pol!Print_Titles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Koudelka Antonín (SYNERGA)</dc:creator>
  <cp:lastModifiedBy>Navrátil Pavel</cp:lastModifiedBy>
  <cp:lastPrinted>2018-04-20T20:38:23Z</cp:lastPrinted>
  <dcterms:created xsi:type="dcterms:W3CDTF">2009-04-08T07:15:50Z</dcterms:created>
  <dcterms:modified xsi:type="dcterms:W3CDTF">2018-04-23T07:21:36Z</dcterms:modified>
</cp:coreProperties>
</file>